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P25" i="1" l="1"/>
  <c r="O25" i="1"/>
  <c r="N25" i="1"/>
  <c r="M25" i="1"/>
  <c r="L25" i="1"/>
  <c r="K25" i="1"/>
  <c r="J25" i="1"/>
  <c r="H25" i="1"/>
  <c r="G25" i="1"/>
  <c r="F25" i="1"/>
  <c r="E25" i="1"/>
  <c r="P24" i="1"/>
  <c r="O24" i="1"/>
  <c r="N24" i="1"/>
  <c r="M24" i="1"/>
  <c r="L24" i="1"/>
  <c r="K24" i="1"/>
  <c r="J24" i="1"/>
  <c r="H24" i="1"/>
  <c r="G24" i="1"/>
  <c r="F24" i="1"/>
  <c r="E24" i="1"/>
  <c r="P23" i="1"/>
  <c r="O23" i="1"/>
  <c r="N23" i="1"/>
  <c r="M23" i="1"/>
  <c r="L23" i="1"/>
  <c r="K23" i="1"/>
  <c r="J23" i="1"/>
  <c r="H23" i="1"/>
  <c r="G23" i="1"/>
  <c r="F23" i="1"/>
  <c r="E23" i="1"/>
  <c r="P22" i="1"/>
  <c r="P26" i="1" s="1"/>
  <c r="P27" i="1" s="1"/>
  <c r="O22" i="1"/>
  <c r="N22" i="1"/>
  <c r="M22" i="1"/>
  <c r="L22" i="1"/>
  <c r="L26" i="1" s="1"/>
  <c r="L27" i="1" s="1"/>
  <c r="K22" i="1"/>
  <c r="J22" i="1"/>
  <c r="H22" i="1"/>
  <c r="H26" i="1" s="1"/>
  <c r="H27" i="1" s="1"/>
  <c r="G22" i="1"/>
  <c r="F22" i="1"/>
  <c r="E22" i="1"/>
  <c r="P21" i="1"/>
  <c r="O21" i="1"/>
  <c r="N21" i="1"/>
  <c r="M21" i="1"/>
  <c r="M26" i="1" s="1"/>
  <c r="M27" i="1" s="1"/>
  <c r="L21" i="1"/>
  <c r="K21" i="1"/>
  <c r="J21" i="1"/>
  <c r="H21" i="1"/>
  <c r="G21" i="1"/>
  <c r="F21" i="1"/>
  <c r="E21" i="1"/>
  <c r="E26" i="1" s="1"/>
  <c r="E27" i="1" s="1"/>
  <c r="P20" i="1"/>
  <c r="O20" i="1"/>
  <c r="O26" i="1" s="1"/>
  <c r="O27" i="1" s="1"/>
  <c r="N20" i="1"/>
  <c r="N26" i="1" s="1"/>
  <c r="N27" i="1" s="1"/>
  <c r="M20" i="1"/>
  <c r="L20" i="1"/>
  <c r="K20" i="1"/>
  <c r="K26" i="1" s="1"/>
  <c r="K27" i="1" s="1"/>
  <c r="J20" i="1"/>
  <c r="J26" i="1" s="1"/>
  <c r="J27" i="1" s="1"/>
  <c r="H20" i="1"/>
  <c r="G20" i="1"/>
  <c r="G26" i="1" s="1"/>
  <c r="G27" i="1" s="1"/>
  <c r="F20" i="1"/>
  <c r="F26" i="1" s="1"/>
  <c r="F27" i="1" s="1"/>
  <c r="E20" i="1"/>
  <c r="V14" i="1"/>
  <c r="U14" i="1"/>
  <c r="K14" i="1"/>
  <c r="W13" i="1"/>
  <c r="AE12" i="1"/>
  <c r="AD12" i="1"/>
  <c r="AD13" i="1" s="1"/>
  <c r="AC12" i="1"/>
  <c r="AC14" i="1" s="1"/>
  <c r="AB12" i="1"/>
  <c r="AB14" i="1" s="1"/>
  <c r="AA12" i="1"/>
  <c r="Z12" i="1"/>
  <c r="Z13" i="1" s="1"/>
  <c r="Y12" i="1"/>
  <c r="Y14" i="1" s="1"/>
  <c r="X12" i="1"/>
  <c r="X13" i="1" s="1"/>
  <c r="W12" i="1"/>
  <c r="V12" i="1"/>
  <c r="V13" i="1" s="1"/>
  <c r="U12" i="1"/>
  <c r="U13" i="1" s="1"/>
  <c r="T12" i="1"/>
  <c r="T14" i="1" s="1"/>
  <c r="R12" i="1"/>
  <c r="R13" i="1" s="1"/>
  <c r="Q12" i="1"/>
  <c r="Q14" i="1" s="1"/>
  <c r="P12" i="1"/>
  <c r="P14" i="1" s="1"/>
  <c r="O12" i="1"/>
  <c r="O14" i="1" s="1"/>
  <c r="N12" i="1"/>
  <c r="N13" i="1" s="1"/>
  <c r="M12" i="1"/>
  <c r="M14" i="1" s="1"/>
  <c r="L12" i="1"/>
  <c r="L13" i="1" s="1"/>
  <c r="K12" i="1"/>
  <c r="J12" i="1"/>
  <c r="J14" i="1" s="1"/>
  <c r="I12" i="1"/>
  <c r="I14" i="1" s="1"/>
  <c r="H12" i="1"/>
  <c r="H14" i="1" s="1"/>
  <c r="F12" i="1"/>
  <c r="E12" i="1"/>
  <c r="D12" i="1"/>
  <c r="AE14" i="1" s="1"/>
  <c r="X11" i="1"/>
  <c r="S11" i="1"/>
  <c r="D25" i="1" s="1"/>
  <c r="L11" i="1"/>
  <c r="I25" i="1" s="1"/>
  <c r="C11" i="1"/>
  <c r="X10" i="1"/>
  <c r="S10" i="1"/>
  <c r="D24" i="1" s="1"/>
  <c r="L10" i="1"/>
  <c r="I24" i="1" s="1"/>
  <c r="C10" i="1"/>
  <c r="X9" i="1"/>
  <c r="S9" i="1"/>
  <c r="D23" i="1" s="1"/>
  <c r="L9" i="1"/>
  <c r="I23" i="1" s="1"/>
  <c r="G9" i="1"/>
  <c r="C9" i="1"/>
  <c r="X8" i="1"/>
  <c r="I22" i="1" s="1"/>
  <c r="S8" i="1"/>
  <c r="D22" i="1" s="1"/>
  <c r="L8" i="1"/>
  <c r="G8" i="1"/>
  <c r="C8" i="1"/>
  <c r="X7" i="1"/>
  <c r="I21" i="1" s="1"/>
  <c r="S7" i="1"/>
  <c r="L7" i="1"/>
  <c r="G7" i="1"/>
  <c r="D21" i="1" s="1"/>
  <c r="C7" i="1"/>
  <c r="X6" i="1"/>
  <c r="S6" i="1"/>
  <c r="S12" i="1" s="1"/>
  <c r="S13" i="1" s="1"/>
  <c r="L6" i="1"/>
  <c r="I20" i="1" s="1"/>
  <c r="I26" i="1" s="1"/>
  <c r="I27" i="1" s="1"/>
  <c r="G6" i="1"/>
  <c r="G12" i="1" s="1"/>
  <c r="C6" i="1"/>
  <c r="G13" i="1" l="1"/>
  <c r="K13" i="1"/>
  <c r="W14" i="1"/>
  <c r="O13" i="1"/>
  <c r="AA13" i="1"/>
  <c r="H13" i="1"/>
  <c r="P13" i="1"/>
  <c r="T13" i="1"/>
  <c r="AB13" i="1"/>
  <c r="AA14" i="1"/>
  <c r="I13" i="1"/>
  <c r="M13" i="1"/>
  <c r="Q13" i="1"/>
  <c r="Y13" i="1"/>
  <c r="AC13" i="1"/>
  <c r="N14" i="1"/>
  <c r="R14" i="1"/>
  <c r="D20" i="1"/>
  <c r="D26" i="1" s="1"/>
  <c r="D27" i="1" s="1"/>
  <c r="C12" i="1"/>
  <c r="J13" i="1"/>
  <c r="Z14" i="1"/>
  <c r="AE13" i="1"/>
  <c r="AD14" i="1"/>
</calcChain>
</file>

<file path=xl/sharedStrings.xml><?xml version="1.0" encoding="utf-8"?>
<sst xmlns="http://schemas.openxmlformats.org/spreadsheetml/2006/main" count="73" uniqueCount="35">
  <si>
    <t>Трудоустройство выпускников 2023 г.</t>
  </si>
  <si>
    <t>2023 (трудоустройство общее)</t>
  </si>
  <si>
    <t>Бюджетная форма обучения</t>
  </si>
  <si>
    <t>Внебюджетная форма обучения</t>
  </si>
  <si>
    <t>Т/у по специальности</t>
  </si>
  <si>
    <t>Ушли из отрасли</t>
  </si>
  <si>
    <t>Специальность</t>
  </si>
  <si>
    <t>Всего выпускников</t>
  </si>
  <si>
    <t>внебюджет</t>
  </si>
  <si>
    <t>бюджет</t>
  </si>
  <si>
    <t>вакансии от ГМО</t>
  </si>
  <si>
    <t>Т/у  ВСЕГО</t>
  </si>
  <si>
    <t>ГМО региона</t>
  </si>
  <si>
    <t>ЧМО региона</t>
  </si>
  <si>
    <t>иные организации региона</t>
  </si>
  <si>
    <t>уехали в другой регион</t>
  </si>
  <si>
    <t>Ушли из отрасли ВСЕГО</t>
  </si>
  <si>
    <t>обучение</t>
  </si>
  <si>
    <t>не по профилю</t>
  </si>
  <si>
    <t>уход за ребенком</t>
  </si>
  <si>
    <t>самозанятые + ИП</t>
  </si>
  <si>
    <t xml:space="preserve">не т/у </t>
  </si>
  <si>
    <t>СВО</t>
  </si>
  <si>
    <t>не т/у</t>
  </si>
  <si>
    <t>переезд из РФ</t>
  </si>
  <si>
    <t>Лечебное дело</t>
  </si>
  <si>
    <t>Сестринское дело</t>
  </si>
  <si>
    <t>Акушерское дело</t>
  </si>
  <si>
    <t>Лабораторная диагностика</t>
  </si>
  <si>
    <t>Стоматология ортопедическая</t>
  </si>
  <si>
    <t>Фармация</t>
  </si>
  <si>
    <t>ВСЕГО:</t>
  </si>
  <si>
    <t>Процент от числа ТУ по специальности / ушедших</t>
  </si>
  <si>
    <t>Процент от выпуска</t>
  </si>
  <si>
    <t>Общий свод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</si>
</sst>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6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i/>
      <sz val="16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3">
    <xf numFmtId="0" fontId="0" fillId="0" borderId="0" xfId="0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7" fillId="5" borderId="23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3" borderId="24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8" fillId="3" borderId="2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1" xfId="0" applyFont="1" applyBorder="1" applyAlignment="1">
      <alignment wrapText="1"/>
    </xf>
    <xf numFmtId="0" fontId="7" fillId="0" borderId="22" xfId="0" applyFont="1" applyBorder="1" applyAlignment="1">
      <alignment horizontal="right" wrapText="1"/>
    </xf>
    <xf numFmtId="0" fontId="7" fillId="0" borderId="22" xfId="0" applyFont="1" applyBorder="1"/>
    <xf numFmtId="0" fontId="9" fillId="5" borderId="23" xfId="0" applyFont="1" applyFill="1" applyBorder="1"/>
    <xf numFmtId="0" fontId="6" fillId="2" borderId="21" xfId="0" applyFont="1" applyFill="1" applyBorder="1"/>
    <xf numFmtId="0" fontId="7" fillId="2" borderId="22" xfId="0" applyFont="1" applyFill="1" applyBorder="1"/>
    <xf numFmtId="0" fontId="7" fillId="2" borderId="22" xfId="0" applyNumberFormat="1" applyFont="1" applyFill="1" applyBorder="1"/>
    <xf numFmtId="0" fontId="7" fillId="2" borderId="24" xfId="0" applyNumberFormat="1" applyFont="1" applyFill="1" applyBorder="1"/>
    <xf numFmtId="0" fontId="6" fillId="2" borderId="25" xfId="0" applyFont="1" applyFill="1" applyBorder="1"/>
    <xf numFmtId="0" fontId="9" fillId="2" borderId="22" xfId="0" applyFont="1" applyFill="1" applyBorder="1"/>
    <xf numFmtId="0" fontId="7" fillId="2" borderId="23" xfId="0" applyFont="1" applyFill="1" applyBorder="1"/>
    <xf numFmtId="0" fontId="6" fillId="3" borderId="21" xfId="0" applyFont="1" applyFill="1" applyBorder="1"/>
    <xf numFmtId="0" fontId="7" fillId="3" borderId="22" xfId="0" applyNumberFormat="1" applyFont="1" applyFill="1" applyBorder="1"/>
    <xf numFmtId="0" fontId="7" fillId="3" borderId="24" xfId="0" applyNumberFormat="1" applyFont="1" applyFill="1" applyBorder="1"/>
    <xf numFmtId="0" fontId="7" fillId="3" borderId="23" xfId="0" applyNumberFormat="1" applyFont="1" applyFill="1" applyBorder="1"/>
    <xf numFmtId="0" fontId="7" fillId="3" borderId="22" xfId="0" applyFont="1" applyFill="1" applyBorder="1"/>
    <xf numFmtId="0" fontId="10" fillId="3" borderId="26" xfId="0" applyFont="1" applyFill="1" applyBorder="1"/>
    <xf numFmtId="0" fontId="11" fillId="3" borderId="23" xfId="0" applyFont="1" applyFill="1" applyBorder="1"/>
    <xf numFmtId="0" fontId="9" fillId="2" borderId="22" xfId="0" applyNumberFormat="1" applyFont="1" applyFill="1" applyBorder="1"/>
    <xf numFmtId="0" fontId="9" fillId="2" borderId="24" xfId="0" applyNumberFormat="1" applyFont="1" applyFill="1" applyBorder="1"/>
    <xf numFmtId="0" fontId="9" fillId="2" borderId="23" xfId="0" applyFont="1" applyFill="1" applyBorder="1"/>
    <xf numFmtId="0" fontId="9" fillId="3" borderId="22" xfId="0" applyNumberFormat="1" applyFont="1" applyFill="1" applyBorder="1"/>
    <xf numFmtId="0" fontId="9" fillId="3" borderId="24" xfId="0" applyNumberFormat="1" applyFont="1" applyFill="1" applyBorder="1"/>
    <xf numFmtId="0" fontId="9" fillId="3" borderId="23" xfId="0" applyNumberFormat="1" applyFont="1" applyFill="1" applyBorder="1"/>
    <xf numFmtId="0" fontId="9" fillId="3" borderId="22" xfId="0" applyFont="1" applyFill="1" applyBorder="1"/>
    <xf numFmtId="0" fontId="12" fillId="3" borderId="26" xfId="0" applyFont="1" applyFill="1" applyBorder="1"/>
    <xf numFmtId="0" fontId="9" fillId="3" borderId="23" xfId="0" applyFont="1" applyFill="1" applyBorder="1"/>
    <xf numFmtId="0" fontId="7" fillId="5" borderId="23" xfId="0" applyFont="1" applyFill="1" applyBorder="1"/>
    <xf numFmtId="0" fontId="11" fillId="2" borderId="23" xfId="0" applyFont="1" applyFill="1" applyBorder="1"/>
    <xf numFmtId="0" fontId="11" fillId="3" borderId="22" xfId="0" applyNumberFormat="1" applyFont="1" applyFill="1" applyBorder="1"/>
    <xf numFmtId="0" fontId="11" fillId="3" borderId="22" xfId="0" applyFont="1" applyFill="1" applyBorder="1"/>
    <xf numFmtId="0" fontId="11" fillId="2" borderId="22" xfId="0" applyNumberFormat="1" applyFont="1" applyFill="1" applyBorder="1"/>
    <xf numFmtId="0" fontId="11" fillId="2" borderId="24" xfId="0" applyNumberFormat="1" applyFont="1" applyFill="1" applyBorder="1"/>
    <xf numFmtId="0" fontId="11" fillId="2" borderId="22" xfId="0" applyFont="1" applyFill="1" applyBorder="1"/>
    <xf numFmtId="0" fontId="13" fillId="2" borderId="22" xfId="0" applyFont="1" applyFill="1" applyBorder="1"/>
    <xf numFmtId="0" fontId="14" fillId="2" borderId="21" xfId="0" applyFont="1" applyFill="1" applyBorder="1"/>
    <xf numFmtId="0" fontId="7" fillId="0" borderId="27" xfId="0" applyFont="1" applyBorder="1" applyAlignment="1">
      <alignment wrapText="1"/>
    </xf>
    <xf numFmtId="0" fontId="7" fillId="0" borderId="28" xfId="0" applyFont="1" applyBorder="1" applyAlignment="1">
      <alignment horizontal="right" wrapText="1"/>
    </xf>
    <xf numFmtId="0" fontId="7" fillId="0" borderId="28" xfId="0" applyFont="1" applyBorder="1"/>
    <xf numFmtId="0" fontId="7" fillId="5" borderId="29" xfId="0" applyFont="1" applyFill="1" applyBorder="1"/>
    <xf numFmtId="0" fontId="14" fillId="2" borderId="27" xfId="0" applyFont="1" applyFill="1" applyBorder="1"/>
    <xf numFmtId="0" fontId="11" fillId="2" borderId="28" xfId="0" applyFont="1" applyFill="1" applyBorder="1"/>
    <xf numFmtId="0" fontId="6" fillId="2" borderId="30" xfId="0" applyFont="1" applyFill="1" applyBorder="1"/>
    <xf numFmtId="0" fontId="13" fillId="2" borderId="28" xfId="0" applyFont="1" applyFill="1" applyBorder="1"/>
    <xf numFmtId="0" fontId="11" fillId="2" borderId="29" xfId="0" applyFont="1" applyFill="1" applyBorder="1"/>
    <xf numFmtId="0" fontId="6" fillId="3" borderId="31" xfId="0" applyFont="1" applyFill="1" applyBorder="1"/>
    <xf numFmtId="0" fontId="11" fillId="3" borderId="32" xfId="0" applyNumberFormat="1" applyFont="1" applyFill="1" applyBorder="1"/>
    <xf numFmtId="0" fontId="7" fillId="3" borderId="32" xfId="0" applyNumberFormat="1" applyFont="1" applyFill="1" applyBorder="1"/>
    <xf numFmtId="0" fontId="7" fillId="3" borderId="32" xfId="0" applyFont="1" applyFill="1" applyBorder="1"/>
    <xf numFmtId="0" fontId="10" fillId="3" borderId="33" xfId="0" applyFont="1" applyFill="1" applyBorder="1"/>
    <xf numFmtId="0" fontId="11" fillId="3" borderId="32" xfId="0" applyFont="1" applyFill="1" applyBorder="1"/>
    <xf numFmtId="0" fontId="11" fillId="3" borderId="34" xfId="0" applyFont="1" applyFill="1" applyBorder="1"/>
    <xf numFmtId="0" fontId="6" fillId="0" borderId="35" xfId="0" applyFont="1" applyBorder="1" applyAlignment="1">
      <alignment horizontal="right" wrapText="1"/>
    </xf>
    <xf numFmtId="0" fontId="6" fillId="0" borderId="36" xfId="0" applyFont="1" applyBorder="1" applyAlignment="1">
      <alignment horizontal="right" wrapText="1"/>
    </xf>
    <xf numFmtId="0" fontId="6" fillId="0" borderId="3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2" borderId="35" xfId="0" applyFont="1" applyFill="1" applyBorder="1" applyAlignment="1">
      <alignment wrapText="1"/>
    </xf>
    <xf numFmtId="0" fontId="6" fillId="2" borderId="38" xfId="0" applyFont="1" applyFill="1" applyBorder="1"/>
    <xf numFmtId="0" fontId="6" fillId="2" borderId="36" xfId="0" applyFont="1" applyFill="1" applyBorder="1" applyAlignment="1">
      <alignment wrapText="1"/>
    </xf>
    <xf numFmtId="0" fontId="15" fillId="2" borderId="36" xfId="0" applyFont="1" applyFill="1" applyBorder="1" applyAlignment="1">
      <alignment wrapText="1"/>
    </xf>
    <xf numFmtId="0" fontId="6" fillId="2" borderId="37" xfId="0" applyFont="1" applyFill="1" applyBorder="1" applyAlignment="1">
      <alignment wrapText="1"/>
    </xf>
    <xf numFmtId="0" fontId="6" fillId="3" borderId="39" xfId="0" applyFont="1" applyFill="1" applyBorder="1" applyAlignment="1">
      <alignment wrapText="1"/>
    </xf>
    <xf numFmtId="0" fontId="6" fillId="3" borderId="39" xfId="0" applyFont="1" applyFill="1" applyBorder="1"/>
    <xf numFmtId="0" fontId="6" fillId="3" borderId="40" xfId="0" applyFont="1" applyFill="1" applyBorder="1" applyAlignment="1">
      <alignment wrapText="1"/>
    </xf>
    <xf numFmtId="0" fontId="2" fillId="0" borderId="0" xfId="0" applyFont="1"/>
    <xf numFmtId="0" fontId="16" fillId="6" borderId="14" xfId="0" applyFont="1" applyFill="1" applyBorder="1" applyAlignment="1">
      <alignment horizontal="center" wrapText="1"/>
    </xf>
    <xf numFmtId="164" fontId="17" fillId="6" borderId="41" xfId="0" applyNumberFormat="1" applyFont="1" applyFill="1" applyBorder="1" applyAlignment="1">
      <alignment horizontal="center" vertical="center"/>
    </xf>
    <xf numFmtId="164" fontId="18" fillId="6" borderId="14" xfId="0" applyNumberFormat="1" applyFont="1" applyFill="1" applyBorder="1"/>
    <xf numFmtId="164" fontId="17" fillId="6" borderId="14" xfId="0" applyNumberFormat="1" applyFont="1" applyFill="1" applyBorder="1" applyAlignment="1">
      <alignment horizontal="center" vertical="center"/>
    </xf>
    <xf numFmtId="0" fontId="16" fillId="6" borderId="22" xfId="0" applyFont="1" applyFill="1" applyBorder="1" applyAlignment="1">
      <alignment horizontal="center" wrapText="1"/>
    </xf>
    <xf numFmtId="164" fontId="18" fillId="6" borderId="22" xfId="0" applyNumberFormat="1" applyFont="1" applyFill="1" applyBorder="1"/>
    <xf numFmtId="164" fontId="17" fillId="6" borderId="22" xfId="0" applyNumberFormat="1" applyFont="1" applyFill="1" applyBorder="1" applyAlignment="1">
      <alignment horizontal="center" vertical="center"/>
    </xf>
    <xf numFmtId="164" fontId="17" fillId="0" borderId="0" xfId="0" applyNumberFormat="1" applyFont="1"/>
    <xf numFmtId="164" fontId="18" fillId="0" borderId="0" xfId="0" applyNumberFormat="1" applyFont="1"/>
    <xf numFmtId="0" fontId="6" fillId="7" borderId="4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4" fillId="0" borderId="0" xfId="0" applyFont="1" applyBorder="1"/>
    <xf numFmtId="164" fontId="19" fillId="0" borderId="0" xfId="0" applyNumberFormat="1" applyFont="1"/>
    <xf numFmtId="0" fontId="6" fillId="7" borderId="13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6" fillId="7" borderId="15" xfId="0" applyFont="1" applyFill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7" borderId="42" xfId="0" applyFont="1" applyFill="1" applyBorder="1" applyAlignment="1">
      <alignment horizontal="center" vertical="center" wrapText="1"/>
    </xf>
    <xf numFmtId="0" fontId="6" fillId="7" borderId="43" xfId="0" applyFont="1" applyFill="1" applyBorder="1" applyAlignment="1">
      <alignment horizontal="center" vertical="center" wrapText="1"/>
    </xf>
    <xf numFmtId="0" fontId="6" fillId="7" borderId="44" xfId="0" applyFont="1" applyFill="1" applyBorder="1" applyAlignment="1">
      <alignment horizontal="center" vertical="center" wrapText="1"/>
    </xf>
    <xf numFmtId="0" fontId="6" fillId="7" borderId="45" xfId="0" applyFont="1" applyFill="1" applyBorder="1" applyAlignment="1">
      <alignment horizontal="center" vertical="center" wrapText="1"/>
    </xf>
    <xf numFmtId="0" fontId="7" fillId="7" borderId="21" xfId="0" applyFont="1" applyFill="1" applyBorder="1" applyAlignment="1">
      <alignment horizontal="center" vertical="center" wrapText="1"/>
    </xf>
    <xf numFmtId="0" fontId="8" fillId="7" borderId="22" xfId="0" applyFont="1" applyFill="1" applyBorder="1" applyAlignment="1">
      <alignment horizontal="center" vertical="center" wrapText="1"/>
    </xf>
    <xf numFmtId="0" fontId="8" fillId="7" borderId="2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7" borderId="18" xfId="0" applyFont="1" applyFill="1" applyBorder="1" applyAlignment="1">
      <alignment horizontal="center" vertical="center" wrapText="1"/>
    </xf>
    <xf numFmtId="0" fontId="8" fillId="7" borderId="20" xfId="0" applyFont="1" applyFill="1" applyBorder="1" applyAlignment="1">
      <alignment horizontal="center" vertical="center" wrapText="1"/>
    </xf>
    <xf numFmtId="0" fontId="6" fillId="7" borderId="21" xfId="0" applyFont="1" applyFill="1" applyBorder="1"/>
    <xf numFmtId="0" fontId="7" fillId="7" borderId="22" xfId="0" applyNumberFormat="1" applyFont="1" applyFill="1" applyBorder="1"/>
    <xf numFmtId="0" fontId="7" fillId="7" borderId="24" xfId="0" applyNumberFormat="1" applyFont="1" applyFill="1" applyBorder="1"/>
    <xf numFmtId="0" fontId="7" fillId="7" borderId="23" xfId="0" applyNumberFormat="1" applyFont="1" applyFill="1" applyBorder="1"/>
    <xf numFmtId="0" fontId="6" fillId="7" borderId="25" xfId="0" applyFont="1" applyFill="1" applyBorder="1"/>
    <xf numFmtId="0" fontId="7" fillId="7" borderId="22" xfId="0" applyFont="1" applyFill="1" applyBorder="1"/>
    <xf numFmtId="0" fontId="7" fillId="7" borderId="46" xfId="0" applyFont="1" applyFill="1" applyBorder="1"/>
    <xf numFmtId="0" fontId="4" fillId="7" borderId="24" xfId="0" applyNumberFormat="1" applyFont="1" applyFill="1" applyBorder="1"/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horizontal="right" wrapText="1"/>
    </xf>
    <xf numFmtId="0" fontId="6" fillId="7" borderId="31" xfId="0" applyFont="1" applyFill="1" applyBorder="1"/>
    <xf numFmtId="0" fontId="7" fillId="7" borderId="32" xfId="0" applyNumberFormat="1" applyFont="1" applyFill="1" applyBorder="1"/>
    <xf numFmtId="0" fontId="4" fillId="7" borderId="47" xfId="0" applyNumberFormat="1" applyFont="1" applyFill="1" applyBorder="1"/>
    <xf numFmtId="0" fontId="4" fillId="7" borderId="34" xfId="0" applyNumberFormat="1" applyFont="1" applyFill="1" applyBorder="1"/>
    <xf numFmtId="0" fontId="7" fillId="7" borderId="32" xfId="0" applyFont="1" applyFill="1" applyBorder="1"/>
    <xf numFmtId="0" fontId="7" fillId="7" borderId="48" xfId="0" applyFont="1" applyFill="1" applyBorder="1"/>
    <xf numFmtId="0" fontId="6" fillId="0" borderId="42" xfId="0" applyFont="1" applyBorder="1" applyAlignment="1">
      <alignment horizontal="right" wrapText="1"/>
    </xf>
    <xf numFmtId="0" fontId="6" fillId="0" borderId="44" xfId="0" applyFont="1" applyBorder="1" applyAlignment="1">
      <alignment horizontal="right" wrapText="1"/>
    </xf>
    <xf numFmtId="0" fontId="6" fillId="7" borderId="42" xfId="0" applyFont="1" applyFill="1" applyBorder="1" applyAlignment="1">
      <alignment wrapText="1"/>
    </xf>
    <xf numFmtId="0" fontId="6" fillId="7" borderId="44" xfId="0" applyFont="1" applyFill="1" applyBorder="1" applyAlignment="1">
      <alignment wrapText="1"/>
    </xf>
    <xf numFmtId="0" fontId="6" fillId="7" borderId="45" xfId="0" applyFont="1" applyFill="1" applyBorder="1" applyAlignment="1">
      <alignment wrapText="1"/>
    </xf>
    <xf numFmtId="0" fontId="16" fillId="6" borderId="39" xfId="0" applyFont="1" applyFill="1" applyBorder="1" applyAlignment="1">
      <alignment horizontal="center" wrapText="1"/>
    </xf>
    <xf numFmtId="0" fontId="16" fillId="6" borderId="40" xfId="0" applyFont="1" applyFill="1" applyBorder="1" applyAlignment="1">
      <alignment horizontal="center" wrapText="1"/>
    </xf>
    <xf numFmtId="164" fontId="6" fillId="6" borderId="39" xfId="1" applyNumberFormat="1" applyFont="1" applyFill="1" applyBorder="1"/>
    <xf numFmtId="164" fontId="6" fillId="6" borderId="49" xfId="1" applyNumberFormat="1" applyFont="1" applyFill="1" applyBorder="1"/>
    <xf numFmtId="164" fontId="6" fillId="6" borderId="40" xfId="1" applyNumberFormat="1" applyFont="1" applyFill="1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E35"/>
  <sheetViews>
    <sheetView tabSelected="1" zoomScale="55" zoomScaleNormal="55" workbookViewId="0">
      <selection activeCell="T22" sqref="T22"/>
    </sheetView>
  </sheetViews>
  <sheetFormatPr defaultRowHeight="15" x14ac:dyDescent="0.25"/>
  <cols>
    <col min="1" max="1" width="6.140625" customWidth="1"/>
    <col min="2" max="2" width="25" style="2" customWidth="1"/>
    <col min="3" max="3" width="19" style="2" customWidth="1"/>
    <col min="4" max="5" width="12.7109375" style="2" customWidth="1"/>
    <col min="6" max="6" width="12.7109375" style="3" customWidth="1"/>
    <col min="7" max="7" width="14.28515625" style="3" customWidth="1"/>
    <col min="8" max="8" width="11.5703125" style="3" customWidth="1"/>
    <col min="9" max="10" width="11.7109375" style="3" customWidth="1"/>
    <col min="11" max="11" width="12" style="3" customWidth="1"/>
    <col min="12" max="12" width="14.7109375" style="3" customWidth="1"/>
    <col min="13" max="13" width="13.28515625" style="3" customWidth="1"/>
    <col min="14" max="14" width="11.85546875" style="3" customWidth="1"/>
    <col min="15" max="15" width="12.42578125" style="3" customWidth="1"/>
    <col min="16" max="17" width="12.5703125" style="3" customWidth="1"/>
    <col min="18" max="18" width="10.28515625" style="3" customWidth="1"/>
    <col min="19" max="19" width="13.28515625" style="3" customWidth="1"/>
    <col min="20" max="23" width="12.7109375" style="3" customWidth="1"/>
    <col min="24" max="24" width="13.85546875" style="3" customWidth="1"/>
    <col min="25" max="26" width="12.7109375" style="3" customWidth="1"/>
    <col min="27" max="27" width="11.85546875" style="3" customWidth="1"/>
    <col min="28" max="29" width="12.7109375" style="3" customWidth="1"/>
    <col min="30" max="30" width="11.28515625" style="3" customWidth="1"/>
    <col min="31" max="31" width="12.7109375" style="3" customWidth="1"/>
  </cols>
  <sheetData>
    <row r="1" spans="2:31" ht="33" x14ac:dyDescent="0.4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2:31" ht="15.75" thickBot="1" x14ac:dyDescent="0.3"/>
    <row r="3" spans="2:31" ht="21" thickBot="1" x14ac:dyDescent="0.3">
      <c r="B3" s="4" t="s">
        <v>1</v>
      </c>
      <c r="C3" s="5"/>
      <c r="D3" s="5"/>
      <c r="E3" s="5"/>
      <c r="F3" s="6"/>
      <c r="G3" s="7" t="s">
        <v>2</v>
      </c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10" t="s">
        <v>3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2:31" ht="20.25" x14ac:dyDescent="0.25">
      <c r="B4" s="13"/>
      <c r="C4" s="14"/>
      <c r="D4" s="14"/>
      <c r="E4" s="14"/>
      <c r="F4" s="15"/>
      <c r="G4" s="16" t="s">
        <v>4</v>
      </c>
      <c r="H4" s="17"/>
      <c r="I4" s="17"/>
      <c r="J4" s="17"/>
      <c r="K4" s="17"/>
      <c r="L4" s="16" t="s">
        <v>5</v>
      </c>
      <c r="M4" s="17"/>
      <c r="N4" s="17"/>
      <c r="O4" s="17"/>
      <c r="P4" s="17"/>
      <c r="Q4" s="17"/>
      <c r="R4" s="18"/>
      <c r="S4" s="19" t="s">
        <v>4</v>
      </c>
      <c r="T4" s="20"/>
      <c r="U4" s="20"/>
      <c r="V4" s="21"/>
      <c r="W4" s="22"/>
      <c r="X4" s="23" t="s">
        <v>5</v>
      </c>
      <c r="Y4" s="24"/>
      <c r="Z4" s="24"/>
      <c r="AA4" s="25"/>
      <c r="AB4" s="25"/>
      <c r="AC4" s="25"/>
      <c r="AD4" s="25"/>
      <c r="AE4" s="26"/>
    </row>
    <row r="5" spans="2:31" s="41" customFormat="1" ht="75" x14ac:dyDescent="0.25">
      <c r="B5" s="27" t="s">
        <v>6</v>
      </c>
      <c r="C5" s="28" t="s">
        <v>7</v>
      </c>
      <c r="D5" s="28" t="s">
        <v>8</v>
      </c>
      <c r="E5" s="29" t="s">
        <v>9</v>
      </c>
      <c r="F5" s="30" t="s">
        <v>10</v>
      </c>
      <c r="G5" s="31" t="s">
        <v>11</v>
      </c>
      <c r="H5" s="32" t="s">
        <v>12</v>
      </c>
      <c r="I5" s="32" t="s">
        <v>13</v>
      </c>
      <c r="J5" s="33" t="s">
        <v>14</v>
      </c>
      <c r="K5" s="33" t="s">
        <v>15</v>
      </c>
      <c r="L5" s="34" t="s">
        <v>16</v>
      </c>
      <c r="M5" s="32" t="s">
        <v>17</v>
      </c>
      <c r="N5" s="32" t="s">
        <v>18</v>
      </c>
      <c r="O5" s="32" t="s">
        <v>19</v>
      </c>
      <c r="P5" s="32" t="s">
        <v>20</v>
      </c>
      <c r="Q5" s="32" t="s">
        <v>21</v>
      </c>
      <c r="R5" s="35" t="s">
        <v>22</v>
      </c>
      <c r="S5" s="36" t="s">
        <v>11</v>
      </c>
      <c r="T5" s="37" t="s">
        <v>12</v>
      </c>
      <c r="U5" s="37" t="s">
        <v>13</v>
      </c>
      <c r="V5" s="38" t="s">
        <v>14</v>
      </c>
      <c r="W5" s="39" t="s">
        <v>15</v>
      </c>
      <c r="X5" s="36" t="s">
        <v>16</v>
      </c>
      <c r="Y5" s="37" t="s">
        <v>17</v>
      </c>
      <c r="Z5" s="40" t="s">
        <v>18</v>
      </c>
      <c r="AA5" s="37" t="s">
        <v>19</v>
      </c>
      <c r="AB5" s="37" t="s">
        <v>20</v>
      </c>
      <c r="AC5" s="37" t="s">
        <v>23</v>
      </c>
      <c r="AD5" s="37" t="s">
        <v>22</v>
      </c>
      <c r="AE5" s="39" t="s">
        <v>24</v>
      </c>
    </row>
    <row r="6" spans="2:31" ht="20.25" x14ac:dyDescent="0.3">
      <c r="B6" s="42" t="s">
        <v>25</v>
      </c>
      <c r="C6" s="43">
        <f>SUM(D6:E6)</f>
        <v>315</v>
      </c>
      <c r="D6" s="43">
        <v>140</v>
      </c>
      <c r="E6" s="44">
        <v>175</v>
      </c>
      <c r="F6" s="45">
        <v>293</v>
      </c>
      <c r="G6" s="46">
        <f>SUM(H6:K6)</f>
        <v>144</v>
      </c>
      <c r="H6" s="47">
        <v>105</v>
      </c>
      <c r="I6" s="48">
        <v>21</v>
      </c>
      <c r="J6" s="49">
        <v>3</v>
      </c>
      <c r="K6" s="49">
        <v>15</v>
      </c>
      <c r="L6" s="50">
        <f>SUM(M6:R6)</f>
        <v>32</v>
      </c>
      <c r="M6" s="47">
        <v>13</v>
      </c>
      <c r="N6" s="47">
        <v>10</v>
      </c>
      <c r="O6" s="51">
        <v>5</v>
      </c>
      <c r="P6" s="47">
        <v>2</v>
      </c>
      <c r="Q6" s="51">
        <v>1</v>
      </c>
      <c r="R6" s="52">
        <v>1</v>
      </c>
      <c r="S6" s="53">
        <f>T6+U6+V6+W6</f>
        <v>112</v>
      </c>
      <c r="T6" s="54">
        <v>78</v>
      </c>
      <c r="U6" s="54">
        <v>20</v>
      </c>
      <c r="V6" s="55">
        <v>7</v>
      </c>
      <c r="W6" s="56">
        <v>7</v>
      </c>
      <c r="X6" s="53">
        <f>SUM(Y6:AE6)</f>
        <v>27</v>
      </c>
      <c r="Y6" s="57">
        <v>2</v>
      </c>
      <c r="Z6" s="58">
        <v>8</v>
      </c>
      <c r="AA6" s="57">
        <v>8</v>
      </c>
      <c r="AB6" s="57">
        <v>1</v>
      </c>
      <c r="AC6" s="57">
        <v>5</v>
      </c>
      <c r="AD6" s="57">
        <v>3</v>
      </c>
      <c r="AE6" s="59">
        <v>0</v>
      </c>
    </row>
    <row r="7" spans="2:31" ht="20.25" x14ac:dyDescent="0.3">
      <c r="B7" s="42" t="s">
        <v>26</v>
      </c>
      <c r="C7" s="43">
        <f>SUM(D7:E7)</f>
        <v>842</v>
      </c>
      <c r="D7" s="43">
        <v>476</v>
      </c>
      <c r="E7" s="44">
        <v>366</v>
      </c>
      <c r="F7" s="45">
        <v>1010</v>
      </c>
      <c r="G7" s="46">
        <f t="shared" ref="G7:G9" si="0">SUM(H7:K7)</f>
        <v>267</v>
      </c>
      <c r="H7" s="51">
        <v>146</v>
      </c>
      <c r="I7" s="60">
        <v>73</v>
      </c>
      <c r="J7" s="61">
        <v>13</v>
      </c>
      <c r="K7" s="61">
        <v>35</v>
      </c>
      <c r="L7" s="50">
        <f t="shared" ref="L7:L12" si="1">SUM(M7:R7)</f>
        <v>99</v>
      </c>
      <c r="M7" s="51">
        <v>51</v>
      </c>
      <c r="N7" s="51">
        <v>21</v>
      </c>
      <c r="O7" s="51">
        <v>12</v>
      </c>
      <c r="P7" s="51">
        <v>8</v>
      </c>
      <c r="Q7" s="51">
        <v>2</v>
      </c>
      <c r="R7" s="62">
        <v>5</v>
      </c>
      <c r="S7" s="53">
        <f t="shared" ref="S7:S11" si="2">T7+U7+V7+W7</f>
        <v>358</v>
      </c>
      <c r="T7" s="63">
        <v>241</v>
      </c>
      <c r="U7" s="63">
        <v>79</v>
      </c>
      <c r="V7" s="64">
        <v>11</v>
      </c>
      <c r="W7" s="65">
        <v>27</v>
      </c>
      <c r="X7" s="53">
        <f t="shared" ref="X7:X11" si="3">SUM(Y7:AE7)</f>
        <v>118</v>
      </c>
      <c r="Y7" s="66">
        <v>25</v>
      </c>
      <c r="Z7" s="67">
        <v>35</v>
      </c>
      <c r="AA7" s="66">
        <v>15</v>
      </c>
      <c r="AB7" s="66">
        <v>32</v>
      </c>
      <c r="AC7" s="66">
        <v>6</v>
      </c>
      <c r="AD7" s="66">
        <v>3</v>
      </c>
      <c r="AE7" s="68">
        <v>2</v>
      </c>
    </row>
    <row r="8" spans="2:31" ht="20.25" x14ac:dyDescent="0.3">
      <c r="B8" s="42" t="s">
        <v>27</v>
      </c>
      <c r="C8" s="43">
        <f t="shared" ref="C8:C11" si="4">SUM(D8:E8)</f>
        <v>61</v>
      </c>
      <c r="D8" s="43">
        <v>11</v>
      </c>
      <c r="E8" s="44">
        <v>50</v>
      </c>
      <c r="F8" s="69">
        <v>51</v>
      </c>
      <c r="G8" s="46">
        <f t="shared" si="0"/>
        <v>29</v>
      </c>
      <c r="H8" s="47">
        <v>21</v>
      </c>
      <c r="I8" s="48">
        <v>1</v>
      </c>
      <c r="J8" s="49">
        <v>4</v>
      </c>
      <c r="K8" s="49">
        <v>3</v>
      </c>
      <c r="L8" s="50">
        <f t="shared" si="1"/>
        <v>21</v>
      </c>
      <c r="M8" s="47">
        <v>5</v>
      </c>
      <c r="N8" s="47">
        <v>7</v>
      </c>
      <c r="O8" s="51">
        <v>6</v>
      </c>
      <c r="P8" s="47">
        <v>1</v>
      </c>
      <c r="Q8" s="51">
        <v>2</v>
      </c>
      <c r="R8" s="70">
        <v>0</v>
      </c>
      <c r="S8" s="53">
        <f t="shared" si="2"/>
        <v>5</v>
      </c>
      <c r="T8" s="54">
        <v>4</v>
      </c>
      <c r="U8" s="71">
        <v>0</v>
      </c>
      <c r="V8" s="71">
        <v>0</v>
      </c>
      <c r="W8" s="56">
        <v>1</v>
      </c>
      <c r="X8" s="53">
        <f t="shared" si="3"/>
        <v>6</v>
      </c>
      <c r="Y8" s="57">
        <v>1</v>
      </c>
      <c r="Z8" s="58">
        <v>1</v>
      </c>
      <c r="AA8" s="57">
        <v>4</v>
      </c>
      <c r="AB8" s="72">
        <v>0</v>
      </c>
      <c r="AC8" s="72">
        <v>0</v>
      </c>
      <c r="AD8" s="72">
        <v>0</v>
      </c>
      <c r="AE8" s="59">
        <v>0</v>
      </c>
    </row>
    <row r="9" spans="2:31" ht="40.5" x14ac:dyDescent="0.3">
      <c r="B9" s="42" t="s">
        <v>28</v>
      </c>
      <c r="C9" s="43">
        <f t="shared" si="4"/>
        <v>27</v>
      </c>
      <c r="D9" s="43">
        <v>7</v>
      </c>
      <c r="E9" s="44">
        <v>20</v>
      </c>
      <c r="F9" s="69">
        <v>61</v>
      </c>
      <c r="G9" s="46">
        <f t="shared" si="0"/>
        <v>7</v>
      </c>
      <c r="H9" s="47">
        <v>4</v>
      </c>
      <c r="I9" s="73">
        <v>0</v>
      </c>
      <c r="J9" s="74">
        <v>0</v>
      </c>
      <c r="K9" s="49">
        <v>3</v>
      </c>
      <c r="L9" s="50">
        <f>SUM(M9:R9)</f>
        <v>13</v>
      </c>
      <c r="M9" s="47">
        <v>13</v>
      </c>
      <c r="N9" s="75">
        <v>0</v>
      </c>
      <c r="O9" s="76">
        <v>0</v>
      </c>
      <c r="P9" s="75">
        <v>0</v>
      </c>
      <c r="Q9" s="76">
        <v>0</v>
      </c>
      <c r="R9" s="70">
        <v>0</v>
      </c>
      <c r="S9" s="53">
        <f t="shared" si="2"/>
        <v>3</v>
      </c>
      <c r="T9" s="54">
        <v>3</v>
      </c>
      <c r="U9" s="71">
        <v>0</v>
      </c>
      <c r="V9" s="71">
        <v>0</v>
      </c>
      <c r="W9" s="71">
        <v>0</v>
      </c>
      <c r="X9" s="53">
        <f t="shared" si="3"/>
        <v>4</v>
      </c>
      <c r="Y9" s="57">
        <v>2</v>
      </c>
      <c r="Z9" s="58">
        <v>1</v>
      </c>
      <c r="AA9" s="72">
        <v>0</v>
      </c>
      <c r="AB9" s="72">
        <v>0</v>
      </c>
      <c r="AC9" s="57">
        <v>1</v>
      </c>
      <c r="AD9" s="72">
        <v>0</v>
      </c>
      <c r="AE9" s="59">
        <v>0</v>
      </c>
    </row>
    <row r="10" spans="2:31" ht="40.5" x14ac:dyDescent="0.3">
      <c r="B10" s="42" t="s">
        <v>29</v>
      </c>
      <c r="C10" s="43">
        <f t="shared" si="4"/>
        <v>56</v>
      </c>
      <c r="D10" s="43">
        <v>56</v>
      </c>
      <c r="E10" s="44">
        <v>0</v>
      </c>
      <c r="F10" s="69"/>
      <c r="G10" s="77">
        <v>0</v>
      </c>
      <c r="H10" s="75">
        <v>0</v>
      </c>
      <c r="I10" s="75">
        <v>0</v>
      </c>
      <c r="J10" s="75">
        <v>0</v>
      </c>
      <c r="K10" s="75">
        <v>0</v>
      </c>
      <c r="L10" s="50">
        <f t="shared" si="1"/>
        <v>0</v>
      </c>
      <c r="M10" s="75">
        <v>0</v>
      </c>
      <c r="N10" s="75">
        <v>0</v>
      </c>
      <c r="O10" s="76">
        <v>0</v>
      </c>
      <c r="P10" s="75">
        <v>0</v>
      </c>
      <c r="Q10" s="76">
        <v>0</v>
      </c>
      <c r="R10" s="70">
        <v>0</v>
      </c>
      <c r="S10" s="53">
        <f t="shared" si="2"/>
        <v>29</v>
      </c>
      <c r="T10" s="54">
        <v>8</v>
      </c>
      <c r="U10" s="54">
        <v>13</v>
      </c>
      <c r="V10" s="71">
        <v>0</v>
      </c>
      <c r="W10" s="56">
        <v>8</v>
      </c>
      <c r="X10" s="53">
        <f t="shared" si="3"/>
        <v>27</v>
      </c>
      <c r="Y10" s="57">
        <v>8</v>
      </c>
      <c r="Z10" s="58">
        <v>6</v>
      </c>
      <c r="AA10" s="72">
        <v>0</v>
      </c>
      <c r="AB10" s="57">
        <v>5</v>
      </c>
      <c r="AC10" s="57">
        <v>6</v>
      </c>
      <c r="AD10" s="72">
        <v>0</v>
      </c>
      <c r="AE10" s="68">
        <v>2</v>
      </c>
    </row>
    <row r="11" spans="2:31" ht="21" thickBot="1" x14ac:dyDescent="0.35">
      <c r="B11" s="78" t="s">
        <v>30</v>
      </c>
      <c r="C11" s="79">
        <f t="shared" si="4"/>
        <v>49</v>
      </c>
      <c r="D11" s="79">
        <v>49</v>
      </c>
      <c r="E11" s="80">
        <v>0</v>
      </c>
      <c r="F11" s="81"/>
      <c r="G11" s="82">
        <v>0</v>
      </c>
      <c r="H11" s="83">
        <v>0</v>
      </c>
      <c r="I11" s="83">
        <v>0</v>
      </c>
      <c r="J11" s="83">
        <v>0</v>
      </c>
      <c r="K11" s="83">
        <v>0</v>
      </c>
      <c r="L11" s="84">
        <f t="shared" si="1"/>
        <v>0</v>
      </c>
      <c r="M11" s="83">
        <v>0</v>
      </c>
      <c r="N11" s="83">
        <v>0</v>
      </c>
      <c r="O11" s="85">
        <v>0</v>
      </c>
      <c r="P11" s="83">
        <v>0</v>
      </c>
      <c r="Q11" s="85">
        <v>0</v>
      </c>
      <c r="R11" s="86">
        <v>0</v>
      </c>
      <c r="S11" s="87">
        <f t="shared" si="2"/>
        <v>38</v>
      </c>
      <c r="T11" s="88">
        <v>0</v>
      </c>
      <c r="U11" s="89">
        <v>38</v>
      </c>
      <c r="V11" s="88">
        <v>0</v>
      </c>
      <c r="W11" s="88">
        <v>0</v>
      </c>
      <c r="X11" s="87">
        <f t="shared" si="3"/>
        <v>10</v>
      </c>
      <c r="Y11" s="90">
        <v>1</v>
      </c>
      <c r="Z11" s="91">
        <v>8</v>
      </c>
      <c r="AA11" s="90">
        <v>1</v>
      </c>
      <c r="AB11" s="90"/>
      <c r="AC11" s="90"/>
      <c r="AD11" s="92">
        <v>0</v>
      </c>
      <c r="AE11" s="93">
        <v>0</v>
      </c>
    </row>
    <row r="12" spans="2:31" s="106" customFormat="1" ht="21" thickBot="1" x14ac:dyDescent="0.35">
      <c r="B12" s="94" t="s">
        <v>31</v>
      </c>
      <c r="C12" s="95">
        <f>SUM(D12:E12)</f>
        <v>1350</v>
      </c>
      <c r="D12" s="95">
        <f>SUM(D6:D11)</f>
        <v>739</v>
      </c>
      <c r="E12" s="96">
        <f>SUM(E6:E11)</f>
        <v>611</v>
      </c>
      <c r="F12" s="97">
        <f>SUM(F6:F11)</f>
        <v>1415</v>
      </c>
      <c r="G12" s="98">
        <f t="shared" ref="G12:K12" si="5">SUM(G6:G11)</f>
        <v>447</v>
      </c>
      <c r="H12" s="98">
        <f t="shared" si="5"/>
        <v>276</v>
      </c>
      <c r="I12" s="98">
        <f t="shared" si="5"/>
        <v>95</v>
      </c>
      <c r="J12" s="98">
        <f t="shared" si="5"/>
        <v>20</v>
      </c>
      <c r="K12" s="98">
        <f t="shared" si="5"/>
        <v>56</v>
      </c>
      <c r="L12" s="99">
        <f t="shared" si="1"/>
        <v>165</v>
      </c>
      <c r="M12" s="100">
        <f t="shared" ref="M12:Q12" si="6">SUM(M6:M11)</f>
        <v>82</v>
      </c>
      <c r="N12" s="100">
        <f t="shared" si="6"/>
        <v>38</v>
      </c>
      <c r="O12" s="101">
        <f t="shared" si="6"/>
        <v>23</v>
      </c>
      <c r="P12" s="101">
        <f t="shared" si="6"/>
        <v>11</v>
      </c>
      <c r="Q12" s="101">
        <f t="shared" si="6"/>
        <v>5</v>
      </c>
      <c r="R12" s="102">
        <f>SUM(R6:R11)</f>
        <v>6</v>
      </c>
      <c r="S12" s="103">
        <f>SUM(S6:S11)</f>
        <v>545</v>
      </c>
      <c r="T12" s="103">
        <f t="shared" ref="T12:W12" si="7">SUM(T6:T11)</f>
        <v>334</v>
      </c>
      <c r="U12" s="103">
        <f t="shared" si="7"/>
        <v>150</v>
      </c>
      <c r="V12" s="103">
        <f t="shared" si="7"/>
        <v>18</v>
      </c>
      <c r="W12" s="103">
        <f t="shared" si="7"/>
        <v>43</v>
      </c>
      <c r="X12" s="104">
        <f>SUM(Y12:AE12)</f>
        <v>192</v>
      </c>
      <c r="Y12" s="105">
        <f t="shared" ref="Y12:AD12" si="8">SUM(Y6:Y11)</f>
        <v>39</v>
      </c>
      <c r="Z12" s="105">
        <f t="shared" si="8"/>
        <v>59</v>
      </c>
      <c r="AA12" s="105">
        <f t="shared" si="8"/>
        <v>28</v>
      </c>
      <c r="AB12" s="105">
        <f t="shared" si="8"/>
        <v>38</v>
      </c>
      <c r="AC12" s="105">
        <f t="shared" si="8"/>
        <v>18</v>
      </c>
      <c r="AD12" s="105">
        <f t="shared" si="8"/>
        <v>6</v>
      </c>
      <c r="AE12" s="105">
        <f>SUM(AE6:AE11)</f>
        <v>4</v>
      </c>
    </row>
    <row r="13" spans="2:31" ht="21" x14ac:dyDescent="0.35">
      <c r="B13" s="107" t="s">
        <v>32</v>
      </c>
      <c r="C13" s="107"/>
      <c r="D13" s="107"/>
      <c r="E13" s="107"/>
      <c r="F13" s="107"/>
      <c r="G13" s="108">
        <f>G12/E12</f>
        <v>0.73158756137479541</v>
      </c>
      <c r="H13" s="109">
        <f>H12/G12</f>
        <v>0.6174496644295302</v>
      </c>
      <c r="I13" s="109">
        <f>I12/G12</f>
        <v>0.21252796420581654</v>
      </c>
      <c r="J13" s="109">
        <f>J12/G12</f>
        <v>4.4742729306487698E-2</v>
      </c>
      <c r="K13" s="109">
        <f>K12/G12</f>
        <v>0.12527964205816555</v>
      </c>
      <c r="L13" s="108">
        <f>L12/E12</f>
        <v>0.27004909983633391</v>
      </c>
      <c r="M13" s="109">
        <f>M12/L12</f>
        <v>0.49696969696969695</v>
      </c>
      <c r="N13" s="109">
        <f>N12/L12</f>
        <v>0.23030303030303031</v>
      </c>
      <c r="O13" s="109">
        <f>O12/L12</f>
        <v>0.1393939393939394</v>
      </c>
      <c r="P13" s="109">
        <f>P12/L12</f>
        <v>6.6666666666666666E-2</v>
      </c>
      <c r="Q13" s="109">
        <f>Q12/L12</f>
        <v>3.0303030303030304E-2</v>
      </c>
      <c r="R13" s="109">
        <f>R12/L12</f>
        <v>3.6363636363636362E-2</v>
      </c>
      <c r="S13" s="110">
        <f>S12/D12</f>
        <v>0.73748308525033834</v>
      </c>
      <c r="T13" s="109">
        <f>T12/S12</f>
        <v>0.61284403669724774</v>
      </c>
      <c r="U13" s="109">
        <f t="shared" ref="U13:W13" si="9">U12/T12</f>
        <v>0.44910179640718562</v>
      </c>
      <c r="V13" s="109">
        <f t="shared" si="9"/>
        <v>0.12</v>
      </c>
      <c r="W13" s="109">
        <f t="shared" si="9"/>
        <v>2.3888888888888888</v>
      </c>
      <c r="X13" s="110">
        <f>X12/D12</f>
        <v>0.2598105548037889</v>
      </c>
      <c r="Y13" s="109">
        <f>Y12/X12</f>
        <v>0.203125</v>
      </c>
      <c r="Z13" s="109">
        <f>Z12/X12</f>
        <v>0.30729166666666669</v>
      </c>
      <c r="AA13" s="109">
        <f>AA12/X12</f>
        <v>0.14583333333333334</v>
      </c>
      <c r="AB13" s="109">
        <f>AB12/X12</f>
        <v>0.19791666666666666</v>
      </c>
      <c r="AC13" s="109">
        <f>AC12/X12</f>
        <v>9.375E-2</v>
      </c>
      <c r="AD13" s="109">
        <f>AD12/X12</f>
        <v>3.125E-2</v>
      </c>
      <c r="AE13" s="109">
        <f>AE12/X12</f>
        <v>2.0833333333333332E-2</v>
      </c>
    </row>
    <row r="14" spans="2:31" ht="21" x14ac:dyDescent="0.35">
      <c r="B14" s="111" t="s">
        <v>33</v>
      </c>
      <c r="C14" s="111"/>
      <c r="D14" s="111"/>
      <c r="E14" s="111"/>
      <c r="F14" s="111"/>
      <c r="G14" s="110"/>
      <c r="H14" s="112">
        <f>H12/E12</f>
        <v>0.45171849427168576</v>
      </c>
      <c r="I14" s="112">
        <f>I12/E12</f>
        <v>0.15548281505728315</v>
      </c>
      <c r="J14" s="112">
        <f>J12/E12</f>
        <v>3.2733224222585927E-2</v>
      </c>
      <c r="K14" s="112">
        <f>K12/E12</f>
        <v>9.1653027823240585E-2</v>
      </c>
      <c r="L14" s="110"/>
      <c r="M14" s="112">
        <f>M12/E12</f>
        <v>0.13420621931260229</v>
      </c>
      <c r="N14" s="112">
        <f>N12/E12</f>
        <v>6.2193126022913256E-2</v>
      </c>
      <c r="O14" s="112">
        <f>O12/E12</f>
        <v>3.7643207855973811E-2</v>
      </c>
      <c r="P14" s="112">
        <f>P12/E12</f>
        <v>1.8003273322422259E-2</v>
      </c>
      <c r="Q14" s="112">
        <f>Q12/E12</f>
        <v>8.1833060556464818E-3</v>
      </c>
      <c r="R14" s="112">
        <f>R12/E12</f>
        <v>9.8199672667757774E-3</v>
      </c>
      <c r="S14" s="113"/>
      <c r="T14" s="109">
        <f>T12/D12</f>
        <v>0.45196211096075778</v>
      </c>
      <c r="U14" s="109">
        <f t="shared" ref="U14:W14" si="10">U12/E12</f>
        <v>0.24549918166939444</v>
      </c>
      <c r="V14" s="109">
        <f t="shared" si="10"/>
        <v>1.2720848056537103E-2</v>
      </c>
      <c r="W14" s="109">
        <f t="shared" si="10"/>
        <v>9.6196868008948541E-2</v>
      </c>
      <c r="X14" s="113"/>
      <c r="Y14" s="109">
        <f>Y12/D12</f>
        <v>5.2774018944519621E-2</v>
      </c>
      <c r="Z14" s="109">
        <f>Z12/D12</f>
        <v>7.9837618403247629E-2</v>
      </c>
      <c r="AA14" s="109">
        <f>AA12/D12</f>
        <v>3.7889039242219216E-2</v>
      </c>
      <c r="AB14" s="109">
        <f>AB12/D12</f>
        <v>5.142083897158322E-2</v>
      </c>
      <c r="AC14" s="109">
        <f>AC12/D12</f>
        <v>2.4357239512855209E-2</v>
      </c>
      <c r="AD14" s="109">
        <f>AD12/D12</f>
        <v>8.119079837618403E-3</v>
      </c>
      <c r="AE14" s="109">
        <f>AE12/D12</f>
        <v>5.4127198917456026E-3</v>
      </c>
    </row>
    <row r="15" spans="2:31" ht="25.5" x14ac:dyDescent="0.35">
      <c r="G15" s="114"/>
      <c r="H15" s="115"/>
      <c r="I15" s="115"/>
      <c r="J15" s="115"/>
      <c r="K15" s="115"/>
      <c r="L15" s="114"/>
      <c r="M15" s="115"/>
      <c r="N15" s="115"/>
      <c r="O15" s="115"/>
      <c r="P15" s="115"/>
      <c r="Q15" s="115"/>
      <c r="R15" s="115"/>
    </row>
    <row r="16" spans="2:31" ht="20.25" thickBot="1" x14ac:dyDescent="0.4">
      <c r="R16" s="115"/>
    </row>
    <row r="17" spans="2:18" customFormat="1" ht="21" thickBot="1" x14ac:dyDescent="0.35">
      <c r="B17" s="4">
        <v>2023</v>
      </c>
      <c r="C17" s="6"/>
      <c r="D17" s="116" t="s">
        <v>34</v>
      </c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8"/>
      <c r="Q17" s="119"/>
      <c r="R17" s="120"/>
    </row>
    <row r="18" spans="2:18" customFormat="1" ht="21" thickBot="1" x14ac:dyDescent="0.35">
      <c r="B18" s="13"/>
      <c r="C18" s="15"/>
      <c r="D18" s="121" t="s">
        <v>4</v>
      </c>
      <c r="E18" s="122"/>
      <c r="F18" s="122"/>
      <c r="G18" s="123"/>
      <c r="H18" s="124"/>
      <c r="I18" s="125" t="s">
        <v>5</v>
      </c>
      <c r="J18" s="126"/>
      <c r="K18" s="126"/>
      <c r="L18" s="127"/>
      <c r="M18" s="127"/>
      <c r="N18" s="127"/>
      <c r="O18" s="127"/>
      <c r="P18" s="128"/>
      <c r="Q18" s="3"/>
      <c r="R18" s="120"/>
    </row>
    <row r="19" spans="2:18" customFormat="1" ht="81" x14ac:dyDescent="0.3">
      <c r="B19" s="27" t="s">
        <v>6</v>
      </c>
      <c r="C19" s="28" t="s">
        <v>7</v>
      </c>
      <c r="D19" s="129" t="s">
        <v>11</v>
      </c>
      <c r="E19" s="130" t="s">
        <v>12</v>
      </c>
      <c r="F19" s="130" t="s">
        <v>13</v>
      </c>
      <c r="G19" s="131" t="s">
        <v>14</v>
      </c>
      <c r="H19" s="132" t="s">
        <v>15</v>
      </c>
      <c r="I19" s="133" t="s">
        <v>16</v>
      </c>
      <c r="J19" s="134" t="s">
        <v>17</v>
      </c>
      <c r="K19" s="135" t="s">
        <v>18</v>
      </c>
      <c r="L19" s="134" t="s">
        <v>19</v>
      </c>
      <c r="M19" s="134" t="s">
        <v>20</v>
      </c>
      <c r="N19" s="134" t="s">
        <v>23</v>
      </c>
      <c r="O19" s="134" t="s">
        <v>22</v>
      </c>
      <c r="P19" s="136" t="s">
        <v>24</v>
      </c>
      <c r="Q19" s="3"/>
      <c r="R19" s="120"/>
    </row>
    <row r="20" spans="2:18" customFormat="1" ht="20.25" x14ac:dyDescent="0.3">
      <c r="B20" s="42" t="s">
        <v>25</v>
      </c>
      <c r="C20" s="43">
        <v>315</v>
      </c>
      <c r="D20" s="137">
        <f t="shared" ref="D20:O25" si="11">G6+S6</f>
        <v>256</v>
      </c>
      <c r="E20" s="138">
        <f t="shared" si="11"/>
        <v>183</v>
      </c>
      <c r="F20" s="138">
        <f t="shared" si="11"/>
        <v>41</v>
      </c>
      <c r="G20" s="139">
        <f t="shared" si="11"/>
        <v>10</v>
      </c>
      <c r="H20" s="140">
        <f t="shared" si="11"/>
        <v>22</v>
      </c>
      <c r="I20" s="141">
        <f t="shared" si="11"/>
        <v>59</v>
      </c>
      <c r="J20" s="142">
        <f t="shared" si="11"/>
        <v>15</v>
      </c>
      <c r="K20" s="142">
        <f t="shared" si="11"/>
        <v>18</v>
      </c>
      <c r="L20" s="142">
        <f t="shared" si="11"/>
        <v>13</v>
      </c>
      <c r="M20" s="142">
        <f t="shared" si="11"/>
        <v>3</v>
      </c>
      <c r="N20" s="142">
        <f t="shared" si="11"/>
        <v>6</v>
      </c>
      <c r="O20" s="142">
        <f t="shared" si="11"/>
        <v>4</v>
      </c>
      <c r="P20" s="143">
        <f t="shared" ref="P20:P25" si="12">AE6</f>
        <v>0</v>
      </c>
      <c r="Q20" s="3"/>
      <c r="R20" s="120"/>
    </row>
    <row r="21" spans="2:18" customFormat="1" ht="20.25" x14ac:dyDescent="0.3">
      <c r="B21" s="42" t="s">
        <v>26</v>
      </c>
      <c r="C21" s="43">
        <v>842</v>
      </c>
      <c r="D21" s="137">
        <f t="shared" si="11"/>
        <v>625</v>
      </c>
      <c r="E21" s="138">
        <f t="shared" si="11"/>
        <v>387</v>
      </c>
      <c r="F21" s="138">
        <f t="shared" si="11"/>
        <v>152</v>
      </c>
      <c r="G21" s="139">
        <f t="shared" si="11"/>
        <v>24</v>
      </c>
      <c r="H21" s="140">
        <f t="shared" si="11"/>
        <v>62</v>
      </c>
      <c r="I21" s="141">
        <f t="shared" si="11"/>
        <v>217</v>
      </c>
      <c r="J21" s="142">
        <f t="shared" si="11"/>
        <v>76</v>
      </c>
      <c r="K21" s="142">
        <f t="shared" si="11"/>
        <v>56</v>
      </c>
      <c r="L21" s="142">
        <f t="shared" si="11"/>
        <v>27</v>
      </c>
      <c r="M21" s="142">
        <f t="shared" si="11"/>
        <v>40</v>
      </c>
      <c r="N21" s="142">
        <f t="shared" si="11"/>
        <v>8</v>
      </c>
      <c r="O21" s="142">
        <f t="shared" si="11"/>
        <v>8</v>
      </c>
      <c r="P21" s="143">
        <f t="shared" si="12"/>
        <v>2</v>
      </c>
      <c r="Q21" s="3"/>
      <c r="R21" s="120"/>
    </row>
    <row r="22" spans="2:18" customFormat="1" ht="20.25" x14ac:dyDescent="0.3">
      <c r="B22" s="42" t="s">
        <v>27</v>
      </c>
      <c r="C22" s="43">
        <v>61</v>
      </c>
      <c r="D22" s="137">
        <f t="shared" si="11"/>
        <v>34</v>
      </c>
      <c r="E22" s="138">
        <f t="shared" si="11"/>
        <v>25</v>
      </c>
      <c r="F22" s="138">
        <f t="shared" si="11"/>
        <v>1</v>
      </c>
      <c r="G22" s="139">
        <f t="shared" si="11"/>
        <v>4</v>
      </c>
      <c r="H22" s="140">
        <f t="shared" si="11"/>
        <v>4</v>
      </c>
      <c r="I22" s="137">
        <f t="shared" si="11"/>
        <v>27</v>
      </c>
      <c r="J22" s="142">
        <f t="shared" si="11"/>
        <v>6</v>
      </c>
      <c r="K22" s="142">
        <f t="shared" si="11"/>
        <v>8</v>
      </c>
      <c r="L22" s="142">
        <f t="shared" si="11"/>
        <v>10</v>
      </c>
      <c r="M22" s="142">
        <f t="shared" si="11"/>
        <v>1</v>
      </c>
      <c r="N22" s="142">
        <f t="shared" si="11"/>
        <v>2</v>
      </c>
      <c r="O22" s="142">
        <f t="shared" si="11"/>
        <v>0</v>
      </c>
      <c r="P22" s="143">
        <f t="shared" si="12"/>
        <v>0</v>
      </c>
      <c r="Q22" s="3"/>
      <c r="R22" s="120"/>
    </row>
    <row r="23" spans="2:18" customFormat="1" ht="40.5" x14ac:dyDescent="0.3">
      <c r="B23" s="42" t="s">
        <v>28</v>
      </c>
      <c r="C23" s="43">
        <v>27</v>
      </c>
      <c r="D23" s="137">
        <f t="shared" si="11"/>
        <v>10</v>
      </c>
      <c r="E23" s="138">
        <f t="shared" si="11"/>
        <v>7</v>
      </c>
      <c r="F23" s="138">
        <f t="shared" si="11"/>
        <v>0</v>
      </c>
      <c r="G23" s="144">
        <f t="shared" si="11"/>
        <v>0</v>
      </c>
      <c r="H23" s="140">
        <f t="shared" si="11"/>
        <v>3</v>
      </c>
      <c r="I23" s="137">
        <f t="shared" si="11"/>
        <v>17</v>
      </c>
      <c r="J23" s="142">
        <f t="shared" si="11"/>
        <v>15</v>
      </c>
      <c r="K23" s="142">
        <f t="shared" si="11"/>
        <v>1</v>
      </c>
      <c r="L23" s="142">
        <f t="shared" si="11"/>
        <v>0</v>
      </c>
      <c r="M23" s="142">
        <f t="shared" si="11"/>
        <v>0</v>
      </c>
      <c r="N23" s="142">
        <f t="shared" si="11"/>
        <v>1</v>
      </c>
      <c r="O23" s="142">
        <f t="shared" si="11"/>
        <v>0</v>
      </c>
      <c r="P23" s="143">
        <f t="shared" si="12"/>
        <v>0</v>
      </c>
      <c r="Q23" s="3"/>
      <c r="R23" s="120"/>
    </row>
    <row r="24" spans="2:18" customFormat="1" ht="40.5" x14ac:dyDescent="0.3">
      <c r="B24" s="42" t="s">
        <v>29</v>
      </c>
      <c r="C24" s="43">
        <v>56</v>
      </c>
      <c r="D24" s="137">
        <f t="shared" si="11"/>
        <v>29</v>
      </c>
      <c r="E24" s="138">
        <f t="shared" si="11"/>
        <v>8</v>
      </c>
      <c r="F24" s="138">
        <f t="shared" si="11"/>
        <v>13</v>
      </c>
      <c r="G24" s="144">
        <f t="shared" si="11"/>
        <v>0</v>
      </c>
      <c r="H24" s="140">
        <f t="shared" si="11"/>
        <v>8</v>
      </c>
      <c r="I24" s="137">
        <f t="shared" si="11"/>
        <v>27</v>
      </c>
      <c r="J24" s="142">
        <f t="shared" si="11"/>
        <v>8</v>
      </c>
      <c r="K24" s="142">
        <f t="shared" si="11"/>
        <v>6</v>
      </c>
      <c r="L24" s="142">
        <f t="shared" si="11"/>
        <v>0</v>
      </c>
      <c r="M24" s="142">
        <f t="shared" si="11"/>
        <v>5</v>
      </c>
      <c r="N24" s="142">
        <f t="shared" si="11"/>
        <v>6</v>
      </c>
      <c r="O24" s="142">
        <f t="shared" si="11"/>
        <v>0</v>
      </c>
      <c r="P24" s="143">
        <f t="shared" si="12"/>
        <v>2</v>
      </c>
      <c r="Q24" s="3"/>
      <c r="R24" s="120"/>
    </row>
    <row r="25" spans="2:18" customFormat="1" ht="21.75" thickBot="1" x14ac:dyDescent="0.4">
      <c r="B25" s="145" t="s">
        <v>30</v>
      </c>
      <c r="C25" s="146">
        <v>49</v>
      </c>
      <c r="D25" s="147">
        <f t="shared" si="11"/>
        <v>38</v>
      </c>
      <c r="E25" s="148">
        <f t="shared" si="11"/>
        <v>0</v>
      </c>
      <c r="F25" s="148">
        <f t="shared" si="11"/>
        <v>38</v>
      </c>
      <c r="G25" s="149">
        <f t="shared" si="11"/>
        <v>0</v>
      </c>
      <c r="H25" s="150">
        <f t="shared" si="11"/>
        <v>0</v>
      </c>
      <c r="I25" s="147">
        <f t="shared" si="11"/>
        <v>10</v>
      </c>
      <c r="J25" s="151">
        <f t="shared" si="11"/>
        <v>1</v>
      </c>
      <c r="K25" s="151">
        <f t="shared" si="11"/>
        <v>8</v>
      </c>
      <c r="L25" s="151">
        <f t="shared" si="11"/>
        <v>1</v>
      </c>
      <c r="M25" s="151">
        <f t="shared" si="11"/>
        <v>0</v>
      </c>
      <c r="N25" s="151">
        <f t="shared" si="11"/>
        <v>0</v>
      </c>
      <c r="O25" s="151">
        <f t="shared" si="11"/>
        <v>0</v>
      </c>
      <c r="P25" s="152">
        <f t="shared" si="12"/>
        <v>0</v>
      </c>
      <c r="Q25" s="3"/>
      <c r="R25" s="115"/>
    </row>
    <row r="26" spans="2:18" customFormat="1" ht="21" thickBot="1" x14ac:dyDescent="0.35">
      <c r="B26" s="153" t="s">
        <v>31</v>
      </c>
      <c r="C26" s="154">
        <v>1350</v>
      </c>
      <c r="D26" s="155">
        <f>SUM(D20:D25)</f>
        <v>992</v>
      </c>
      <c r="E26" s="155">
        <f t="shared" ref="E26:H26" si="13">SUM(E20:E25)</f>
        <v>610</v>
      </c>
      <c r="F26" s="155">
        <f t="shared" si="13"/>
        <v>245</v>
      </c>
      <c r="G26" s="155">
        <f t="shared" si="13"/>
        <v>38</v>
      </c>
      <c r="H26" s="155">
        <f t="shared" si="13"/>
        <v>99</v>
      </c>
      <c r="I26" s="155">
        <f>SUM(I20:I25)</f>
        <v>357</v>
      </c>
      <c r="J26" s="156">
        <f t="shared" ref="J26:O26" si="14">SUM(J20:J25)</f>
        <v>121</v>
      </c>
      <c r="K26" s="156">
        <f>SUM(K20:K25)</f>
        <v>97</v>
      </c>
      <c r="L26" s="156">
        <f t="shared" si="14"/>
        <v>51</v>
      </c>
      <c r="M26" s="156">
        <f t="shared" si="14"/>
        <v>49</v>
      </c>
      <c r="N26" s="156">
        <f t="shared" si="14"/>
        <v>23</v>
      </c>
      <c r="O26" s="156">
        <f t="shared" si="14"/>
        <v>12</v>
      </c>
      <c r="P26" s="157">
        <f>SUM(P20:P25)</f>
        <v>4</v>
      </c>
      <c r="Q26" s="3"/>
      <c r="R26" s="3"/>
    </row>
    <row r="27" spans="2:18" customFormat="1" ht="21" thickBot="1" x14ac:dyDescent="0.35">
      <c r="B27" s="158" t="s">
        <v>33</v>
      </c>
      <c r="C27" s="159"/>
      <c r="D27" s="160">
        <f>D26/C26</f>
        <v>0.73481481481481481</v>
      </c>
      <c r="E27" s="161">
        <f>E26/C26</f>
        <v>0.45185185185185184</v>
      </c>
      <c r="F27" s="161">
        <f>F26/C26</f>
        <v>0.18148148148148149</v>
      </c>
      <c r="G27" s="161">
        <f>G26/C26</f>
        <v>2.8148148148148148E-2</v>
      </c>
      <c r="H27" s="162">
        <f>H26/C26</f>
        <v>7.3333333333333334E-2</v>
      </c>
      <c r="I27" s="160">
        <f>I26/C26</f>
        <v>0.26444444444444443</v>
      </c>
      <c r="J27" s="161">
        <f>J26/C26</f>
        <v>8.9629629629629629E-2</v>
      </c>
      <c r="K27" s="161">
        <f>K26/C26</f>
        <v>7.1851851851851847E-2</v>
      </c>
      <c r="L27" s="161">
        <f>L26/C26</f>
        <v>3.7777777777777778E-2</v>
      </c>
      <c r="M27" s="161">
        <f>M26/C26</f>
        <v>3.6296296296296299E-2</v>
      </c>
      <c r="N27" s="161">
        <f>N26/C26</f>
        <v>1.7037037037037038E-2</v>
      </c>
      <c r="O27" s="161">
        <f>O26/C26</f>
        <v>8.8888888888888889E-3</v>
      </c>
      <c r="P27" s="162">
        <f>P26/C26</f>
        <v>2.9629629629629628E-3</v>
      </c>
      <c r="Q27" s="3"/>
      <c r="R27" s="3"/>
    </row>
    <row r="28" spans="2:18" customFormat="1" x14ac:dyDescent="0.25"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35" customFormat="1" x14ac:dyDescent="0.25"/>
  </sheetData>
  <mergeCells count="19">
    <mergeCell ref="B17:C18"/>
    <mergeCell ref="D17:P17"/>
    <mergeCell ref="D18:H18"/>
    <mergeCell ref="I18:P18"/>
    <mergeCell ref="B27:C27"/>
    <mergeCell ref="B13:F13"/>
    <mergeCell ref="G13:G14"/>
    <mergeCell ref="L13:L14"/>
    <mergeCell ref="S13:S14"/>
    <mergeCell ref="X13:X14"/>
    <mergeCell ref="B14:F14"/>
    <mergeCell ref="B1:AE1"/>
    <mergeCell ref="B3:F4"/>
    <mergeCell ref="G3:R3"/>
    <mergeCell ref="S3:AE3"/>
    <mergeCell ref="G4:K4"/>
    <mergeCell ref="L4:R4"/>
    <mergeCell ref="S4:W4"/>
    <mergeCell ref="X4:A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2025-12-30T04:15:06Z</dcterms:modified>
</cp:coreProperties>
</file>