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445" windowWidth="15480" windowHeight="10260"/>
  </bookViews>
  <sheets>
    <sheet name="ТРАФАРЕТ" sheetId="1" r:id="rId1"/>
  </sheets>
  <calcPr calcId="125725" fullPrecision="0" calcOnSave="0"/>
</workbook>
</file>

<file path=xl/calcChain.xml><?xml version="1.0" encoding="utf-8"?>
<calcChain xmlns="http://schemas.openxmlformats.org/spreadsheetml/2006/main">
  <c r="D12" i="1"/>
  <c r="K12" s="1"/>
  <c r="E12"/>
  <c r="F12"/>
  <c r="G12"/>
  <c r="H12"/>
  <c r="I12"/>
  <c r="J12"/>
  <c r="K13"/>
  <c r="K14"/>
  <c r="K15"/>
  <c r="K16"/>
  <c r="K17"/>
  <c r="K18"/>
  <c r="K19"/>
  <c r="K20"/>
  <c r="D21"/>
  <c r="H21"/>
  <c r="I21"/>
  <c r="J21"/>
  <c r="K22"/>
  <c r="K23"/>
  <c r="K24"/>
  <c r="K30"/>
  <c r="K31"/>
  <c r="K32"/>
  <c r="K33"/>
  <c r="K34"/>
  <c r="D35"/>
  <c r="E35"/>
  <c r="H35"/>
  <c r="I35"/>
  <c r="J35"/>
  <c r="K36"/>
  <c r="K37"/>
  <c r="K38"/>
  <c r="K39"/>
  <c r="K40"/>
  <c r="K41"/>
  <c r="K42"/>
  <c r="K43"/>
  <c r="D44"/>
  <c r="E44"/>
  <c r="F44"/>
  <c r="G44"/>
  <c r="H44"/>
  <c r="I44"/>
  <c r="J44"/>
  <c r="K45"/>
  <c r="K46"/>
  <c r="K47"/>
  <c r="K48"/>
  <c r="K49"/>
  <c r="D55"/>
  <c r="K55" s="1"/>
  <c r="E55"/>
  <c r="F55"/>
  <c r="G55"/>
  <c r="H55"/>
  <c r="I55"/>
  <c r="J55"/>
  <c r="K56"/>
  <c r="K57"/>
  <c r="K58"/>
  <c r="K60"/>
  <c r="K61"/>
  <c r="K62"/>
  <c r="K63"/>
  <c r="D65"/>
  <c r="K65" s="1"/>
  <c r="E65"/>
  <c r="F65"/>
  <c r="G65"/>
  <c r="H65"/>
  <c r="I65"/>
  <c r="J65"/>
  <c r="K66"/>
  <c r="K67"/>
  <c r="K68"/>
  <c r="D69"/>
  <c r="K69" s="1"/>
  <c r="E69"/>
  <c r="H69"/>
  <c r="I69"/>
  <c r="J69"/>
  <c r="K70"/>
  <c r="K71"/>
  <c r="K72"/>
  <c r="K73"/>
  <c r="K80"/>
  <c r="K81"/>
  <c r="K82"/>
  <c r="D84"/>
  <c r="K84" s="1"/>
  <c r="E84"/>
  <c r="F84"/>
  <c r="G84"/>
  <c r="H84"/>
  <c r="I84"/>
  <c r="J84"/>
  <c r="K85"/>
  <c r="K86"/>
  <c r="K87"/>
  <c r="K88"/>
  <c r="K89"/>
  <c r="K90"/>
  <c r="K91"/>
  <c r="K92"/>
  <c r="D93"/>
  <c r="K93" s="1"/>
  <c r="H93"/>
  <c r="I93"/>
  <c r="J93"/>
  <c r="K94"/>
  <c r="K95"/>
  <c r="K101"/>
  <c r="K102"/>
  <c r="K103"/>
  <c r="K104"/>
  <c r="K105"/>
  <c r="K106"/>
  <c r="K112"/>
  <c r="K113"/>
  <c r="K114"/>
  <c r="K115"/>
  <c r="K116"/>
  <c r="K117"/>
  <c r="K118"/>
  <c r="K119"/>
  <c r="K120"/>
  <c r="K121"/>
  <c r="K122"/>
  <c r="K123"/>
  <c r="K124"/>
  <c r="K125"/>
  <c r="K126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J155"/>
  <c r="J156"/>
  <c r="J157"/>
  <c r="J158"/>
  <c r="J159"/>
  <c r="J160"/>
  <c r="J162"/>
  <c r="J163"/>
  <c r="J164"/>
  <c r="J165"/>
  <c r="J167"/>
  <c r="J169"/>
  <c r="J170"/>
  <c r="J171"/>
  <c r="J172"/>
  <c r="J173"/>
  <c r="J174"/>
  <c r="J175"/>
  <c r="J176"/>
  <c r="J178"/>
  <c r="J184"/>
  <c r="J185"/>
  <c r="J186"/>
  <c r="J187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11"/>
  <c r="J212"/>
  <c r="J213"/>
  <c r="J214"/>
  <c r="J215"/>
  <c r="J216"/>
  <c r="J217"/>
  <c r="J218"/>
  <c r="J219"/>
  <c r="J220"/>
  <c r="J222"/>
  <c r="J223"/>
  <c r="J224"/>
  <c r="J225"/>
  <c r="J226"/>
  <c r="J227"/>
  <c r="J228"/>
  <c r="J229"/>
  <c r="J230"/>
  <c r="J231"/>
  <c r="J232"/>
  <c r="J238"/>
  <c r="J239"/>
  <c r="J240"/>
  <c r="J241"/>
  <c r="J242"/>
  <c r="J243"/>
  <c r="J244"/>
  <c r="J245"/>
  <c r="J246"/>
  <c r="J247"/>
  <c r="J249"/>
  <c r="K35"/>
  <c r="K44"/>
  <c r="K21" l="1"/>
</calcChain>
</file>

<file path=xl/sharedStrings.xml><?xml version="1.0" encoding="utf-8"?>
<sst xmlns="http://schemas.openxmlformats.org/spreadsheetml/2006/main" count="809" uniqueCount="472">
  <si>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</si>
  <si>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</si>
  <si>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</si>
  <si>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</si>
  <si>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</si>
  <si>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</si>
  <si>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</si>
  <si>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</si>
  <si>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</si>
  <si>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</si>
  <si>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</si>
  <si>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</si>
  <si>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</si>
  <si>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</si>
  <si>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</si>
  <si>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</si>
  <si>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</si>
  <si>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</si>
  <si>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</si>
  <si>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</si>
  <si>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</si>
  <si>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</si>
  <si>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</si>
  <si>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</si>
  <si>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</si>
  <si>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</si>
  <si>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</si>
  <si>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</si>
  <si>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</si>
  <si>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</si>
  <si>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</si>
  <si>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</si>
  <si>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</si>
  <si>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</si>
  <si>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</si>
  <si>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</si>
  <si>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</si>
  <si>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</si>
  <si>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</si>
  <si>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</si>
  <si>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</si>
  <si>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</si>
  <si>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</si>
  <si>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</si>
  <si>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</si>
  <si>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</si>
  <si>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</si>
  <si>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</si>
  <si>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</si>
  <si>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</si>
  <si>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</si>
  <si>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</si>
  <si>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</si>
  <si>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</si>
  <si>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</si>
  <si>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</si>
  <si>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</si>
  <si>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</si>
  <si>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</si>
  <si>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</si>
  <si>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</si>
  <si>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</si>
  <si>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</si>
  <si>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</si>
  <si>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</si>
  <si>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</si>
  <si>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</si>
  <si>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</si>
  <si>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</si>
  <si>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</si>
  <si>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</si>
  <si>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</si>
  <si>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</si>
  <si>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</si>
  <si>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</si>
  <si>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</si>
  <si>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</si>
  <si>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</si>
  <si>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</si>
  <si>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</si>
  <si>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</si>
  <si>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</si>
  <si>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</si>
  <si>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</si>
  <si>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</si>
  <si>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</si>
  <si>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</si>
  <si>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</si>
  <si>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</si>
  <si>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</si>
  <si>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</si>
  <si>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</si>
  <si>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</si>
  <si>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</si>
  <si>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</si>
  <si>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</si>
  <si>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</si>
  <si>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</si>
  <si>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</si>
  <si>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</si>
  <si>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</si>
  <si>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</si>
  <si>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</si>
  <si>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</si>
  <si>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</si>
  <si>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</si>
  <si>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</si>
  <si>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</si>
  <si>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</si>
  <si>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</si>
  <si>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</si>
  <si>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</si>
  <si>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</si>
  <si>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</si>
  <si>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</si>
  <si>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</si>
  <si>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</si>
  <si>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</si>
  <si>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</si>
  <si>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</si>
  <si>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</si>
  <si>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</si>
  <si>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</si>
  <si>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</si>
  <si>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</si>
  <si>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</si>
  <si>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</si>
  <si>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</si>
  <si>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</si>
  <si>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</si>
  <si>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</si>
  <si>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</si>
  <si>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</si>
  <si>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</si>
  <si>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</si>
  <si>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</si>
  <si>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</si>
  <si>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</si>
  <si>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</si>
  <si>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</si>
  <si>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</si>
  <si>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</si>
  <si>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</si>
  <si>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</si>
  <si>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</si>
  <si>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</si>
  <si>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</si>
  <si>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</si>
  <si>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</si>
  <si>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</si>
  <si>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</si>
  <si>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</si>
  <si>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</si>
  <si>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</si>
  <si>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</si>
  <si>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</si>
  <si>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</si>
  <si>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</si>
  <si>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</si>
  <si>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</si>
  <si>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</si>
  <si>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</si>
  <si>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</si>
  <si>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</si>
  <si>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</si>
  <si>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</si>
  <si>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</si>
  <si>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</si>
  <si>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</si>
  <si>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</si>
  <si>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</si>
  <si>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</si>
  <si>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</si>
  <si>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</si>
  <si>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</si>
  <si>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</si>
  <si>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</si>
  <si>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</si>
  <si>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</si>
  <si>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</si>
  <si>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</si>
  <si>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</si>
  <si>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</si>
  <si>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</si>
  <si>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</si>
  <si>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</si>
  <si>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</si>
  <si>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</si>
  <si>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</si>
  <si>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</si>
  <si>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</si>
  <si>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</si>
  <si>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</si>
  <si>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</si>
  <si>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</si>
  <si>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</si>
  <si>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</si>
  <si>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</si>
  <si>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</si>
  <si>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</si>
  <si>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</si>
  <si>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</si>
  <si>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</si>
  <si>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</si>
  <si>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</si>
  <si>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</si>
  <si>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</si>
  <si>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</si>
  <si>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</si>
  <si>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</si>
  <si>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</si>
  <si>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</si>
  <si>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</si>
  <si>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</si>
  <si>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</si>
  <si>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</si>
  <si>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</si>
  <si>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</si>
  <si>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</si>
  <si>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</si>
  <si>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</si>
  <si>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</si>
  <si>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</si>
  <si>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</si>
  <si>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</si>
  <si>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</si>
  <si>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</si>
  <si>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</si>
  <si>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</si>
  <si>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</si>
  <si>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</si>
  <si>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</si>
  <si>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</si>
  <si>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</si>
  <si>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</si>
  <si>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</si>
  <si>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</si>
  <si>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</si>
  <si>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</si>
  <si>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</si>
  <si>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</si>
  <si>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</si>
  <si>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</si>
  <si>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</si>
  <si>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</si>
  <si>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</si>
  <si>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</si>
  <si>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</si>
  <si>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</si>
  <si>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</si>
  <si>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</si>
  <si>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</si>
  <si>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</si>
  <si>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</si>
  <si>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</si>
  <si>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</si>
  <si>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</si>
  <si>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</si>
  <si>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</si>
  <si>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</si>
  <si>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</si>
  <si>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</si>
  <si>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</si>
  <si>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</si>
  <si>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</si>
  <si>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</si>
  <si>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</si>
  <si>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</si>
  <si>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</si>
  <si>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</si>
  <si>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</si>
  <si>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</si>
  <si>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</si>
  <si>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</si>
  <si>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</si>
  <si>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</si>
  <si>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</si>
  <si>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</si>
  <si>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</si>
  <si>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</si>
  <si>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</si>
  <si>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</si>
  <si>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</si>
  <si>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</si>
  <si>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</si>
  <si>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</si>
  <si>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</si>
  <si>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</si>
  <si>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</si>
  <si>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</si>
  <si>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</si>
  <si>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</si>
  <si>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</si>
  <si>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</si>
  <si>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</si>
  <si>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</si>
  <si>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</si>
  <si>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</si>
  <si>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</si>
  <si>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</si>
  <si>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</si>
  <si>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</si>
  <si>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</si>
  <si>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</si>
  <si>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</si>
  <si>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</si>
  <si>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</si>
  <si>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</si>
  <si>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</si>
  <si>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</si>
  <si>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</si>
  <si>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</si>
  <si>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</si>
  <si>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</si>
  <si>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</si>
  <si>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</si>
  <si>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</si>
  <si>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</si>
  <si>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</si>
  <si>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</si>
  <si>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</si>
  <si>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</si>
  <si>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</si>
  <si>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</si>
  <si>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</si>
  <si>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</si>
  <si>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</si>
  <si>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</si>
  <si>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</si>
  <si>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</si>
  <si>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</si>
  <si>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</si>
  <si>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</si>
  <si>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</si>
  <si>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</si>
  <si>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</si>
  <si>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</si>
  <si>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</si>
  <si>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</si>
  <si>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</si>
  <si>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</si>
  <si>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</si>
  <si>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</si>
  <si>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</si>
  <si>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</si>
  <si>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</si>
  <si>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</si>
  <si>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</si>
  <si>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</si>
  <si>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</si>
  <si>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</si>
  <si>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</si>
  <si>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</si>
  <si>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</si>
  <si>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</si>
  <si>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</si>
  <si>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</si>
  <si>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</si>
  <si>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</si>
  <si>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</si>
  <si>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</si>
  <si>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</si>
  <si>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</si>
  <si>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</si>
  <si>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</si>
  <si>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</si>
  <si>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</si>
  <si>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</si>
  <si>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</si>
  <si>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</si>
  <si>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</si>
  <si>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</si>
  <si>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</si>
  <si>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</si>
  <si>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</si>
  <si>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</si>
  <si>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</si>
  <si>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</si>
  <si>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</si>
  <si>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</si>
  <si>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</si>
  <si>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</si>
  <si>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</si>
  <si>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</si>
  <si>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</si>
  <si>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</si>
  <si>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</si>
  <si>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</si>
  <si>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</si>
  <si>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</si>
  <si>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</si>
  <si>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</si>
  <si>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</si>
  <si>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</si>
  <si>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</si>
  <si>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</si>
  <si>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</si>
  <si>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</si>
  <si>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</si>
  <si>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</si>
  <si>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</si>
  <si>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</si>
  <si>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</si>
  <si>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</si>
  <si>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</si>
  <si>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</si>
  <si>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</si>
  <si>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</si>
  <si>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</si>
  <si>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</si>
  <si>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</si>
  <si>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</si>
  <si>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</si>
  <si>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</si>
  <si>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</si>
  <si>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</si>
  <si>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</si>
  <si>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</si>
  <si>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</si>
  <si>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</si>
  <si>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</si>
  <si>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</si>
  <si>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</si>
  <si>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</si>
  <si>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</si>
  <si>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</si>
  <si>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</si>
  <si>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</si>
  <si>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</si>
  <si>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</si>
  <si>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</si>
  <si>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</si>
  <si>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</si>
  <si>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</si>
  <si>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</si>
  <si>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</si>
  <si>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</si>
  <si>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</si>
  <si>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</si>
  <si>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</si>
  <si>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</si>
  <si>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</si>
  <si>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</si>
  <si>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</si>
  <si>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</si>
  <si>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</si>
  <si>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</si>
  <si>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</si>
  <si>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</si>
  <si>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</si>
  <si>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</si>
  <si>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</si>
  <si>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</si>
  <si>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</si>
  <si>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</si>
  <si>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</si>
  <si>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</si>
  <si>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</si>
  <si>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</si>
  <si>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</si>
  <si>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</si>
  <si>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</si>
  <si>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</si>
  <si>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Рябухина Наталья Вениаминовна</t>
  </si>
  <si>
    <t>Иванова Ирина Геннадьевна</t>
  </si>
  <si>
    <t>Иванова Галина Федоровна</t>
  </si>
  <si>
    <t>2.собственные доходы учреждения</t>
  </si>
  <si>
    <t>4207032920</t>
  </si>
  <si>
    <t>ГОД</t>
  </si>
  <si>
    <t>5</t>
  </si>
  <si>
    <t>01.01.2019</t>
  </si>
  <si>
    <t>500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</si>
</sst>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88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0" fontId="25" fillId="32" borderId="55" xfId="72" applyFont="1" applyFill="1" applyBorder="1" applyAlignment="1">
      <alignment horizontal="right" indent="1"/>
    </xf>
    <xf numFmtId="0" fontId="25" fillId="32" borderId="56" xfId="72" applyFont="1" applyFill="1" applyBorder="1" applyAlignment="1">
      <alignment horizontal="right" indent="1"/>
    </xf>
    <xf numFmtId="0" fontId="25" fillId="32" borderId="50" xfId="72" applyFont="1" applyFill="1" applyBorder="1" applyAlignment="1">
      <alignment horizontal="right" indent="1"/>
    </xf>
    <xf numFmtId="0" fontId="25" fillId="32" borderId="0" xfId="72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/>
    </xf>
    <xf numFmtId="0" fontId="27" fillId="0" borderId="58" xfId="0" applyFont="1" applyBorder="1" applyAlignment="1">
      <alignment horizontal="left" vertical="center" indent="2"/>
    </xf>
    <xf numFmtId="0" fontId="27" fillId="0" borderId="59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49" fontId="3" fillId="32" borderId="56" xfId="0" applyNumberFormat="1" applyFont="1" applyFill="1" applyBorder="1" applyAlignment="1">
      <alignment horizontal="left" indent="1"/>
    </xf>
    <xf numFmtId="49" fontId="3" fillId="32" borderId="60" xfId="0" applyNumberFormat="1" applyFont="1" applyFill="1" applyBorder="1" applyAlignment="1">
      <alignment horizontal="lef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3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7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3" xfId="0" applyNumberFormat="1" applyFont="1" applyFill="1" applyBorder="1" applyAlignment="1">
      <alignment horizontal="left" indent="1"/>
    </xf>
    <xf numFmtId="49" fontId="1" fillId="0" borderId="4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25" fillId="32" borderId="51" xfId="72" applyFont="1" applyFill="1" applyBorder="1" applyAlignment="1">
      <alignment horizontal="right" indent="1"/>
    </xf>
    <xf numFmtId="0" fontId="25" fillId="32" borderId="52" xfId="72" applyFont="1" applyFill="1" applyBorder="1" applyAlignment="1">
      <alignment horizontal="right" indent="1"/>
    </xf>
    <xf numFmtId="49" fontId="3" fillId="32" borderId="52" xfId="0" applyNumberFormat="1" applyFont="1" applyFill="1" applyBorder="1" applyAlignment="1">
      <alignment horizontal="left" wrapText="1" indent="1"/>
    </xf>
    <xf numFmtId="49" fontId="3" fillId="32" borderId="54" xfId="0" applyNumberFormat="1" applyFont="1" applyFill="1" applyBorder="1" applyAlignment="1">
      <alignment horizontal="left" wrapText="1" indent="1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0" borderId="10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3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</xf>
  </cellXfs>
  <cellStyles count="8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 4" xfId="73"/>
    <cellStyle name="Обычный 5" xfId="74"/>
    <cellStyle name="Плохой" xfId="75" builtinId="27" customBuiltin="1"/>
    <cellStyle name="Плохой 2" xfId="76"/>
    <cellStyle name="Пояснение" xfId="77" builtinId="53" customBuiltin="1"/>
    <cellStyle name="Пояснение 2" xfId="78"/>
    <cellStyle name="Примечание" xfId="79" builtinId="10" customBuiltin="1"/>
    <cellStyle name="Примечание 2" xfId="80"/>
    <cellStyle name="Примечание 3" xfId="81"/>
    <cellStyle name="Связанная ячейка" xfId="82" builtinId="24" customBuiltin="1"/>
    <cellStyle name="Связанная ячейка 2" xfId="83"/>
    <cellStyle name="Текст предупреждения" xfId="84" builtinId="11" customBuiltin="1"/>
    <cellStyle name="Текст предупреждения 2" xfId="85"/>
    <cellStyle name="Хороший" xfId="86" builtinId="26" customBuiltin="1"/>
    <cellStyle name="Хороший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6685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5675" y="5567362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64"/>
  <sheetViews>
    <sheetView tabSelected="1" topLeftCell="A2" workbookViewId="0"/>
  </sheetViews>
  <sheetFormatPr defaultRowHeight="11.25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>
      <c r="F1" s="191" t="s">
        <v>251</v>
      </c>
      <c r="G1" s="143"/>
      <c r="H1" s="143"/>
      <c r="I1" s="143"/>
      <c r="J1" s="143"/>
      <c r="K1" s="143"/>
    </row>
    <row r="2" spans="1:15" s="4" customFormat="1" ht="16.5" thickBot="1">
      <c r="A2" s="192" t="s">
        <v>197</v>
      </c>
      <c r="B2" s="192"/>
      <c r="C2" s="192"/>
      <c r="D2" s="192"/>
      <c r="E2" s="192"/>
      <c r="F2" s="192"/>
      <c r="G2" s="192"/>
      <c r="H2" s="192"/>
      <c r="I2" s="192"/>
      <c r="J2" s="16" t="s">
        <v>0</v>
      </c>
      <c r="K2" s="17" t="s">
        <v>1</v>
      </c>
      <c r="L2" s="76"/>
      <c r="M2" s="76" t="s">
        <v>225</v>
      </c>
      <c r="N2" s="76" t="s">
        <v>469</v>
      </c>
      <c r="O2" s="76" t="s">
        <v>236</v>
      </c>
    </row>
    <row r="3" spans="1:15" ht="12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76" t="s">
        <v>471</v>
      </c>
      <c r="M3" s="76" t="s">
        <v>226</v>
      </c>
      <c r="N3" s="76" t="s">
        <v>470</v>
      </c>
      <c r="O3" s="76" t="s">
        <v>237</v>
      </c>
    </row>
    <row r="4" spans="1:15" ht="12.75" customHeight="1">
      <c r="A4" s="18" t="s">
        <v>198</v>
      </c>
      <c r="B4" s="194" t="s">
        <v>466</v>
      </c>
      <c r="C4" s="194"/>
      <c r="D4" s="194"/>
      <c r="E4" s="194"/>
      <c r="F4" s="194"/>
      <c r="G4" s="194"/>
      <c r="H4" s="194"/>
      <c r="I4" s="194"/>
      <c r="J4" s="194"/>
      <c r="K4" s="194"/>
      <c r="L4" s="76" t="s">
        <v>468</v>
      </c>
      <c r="M4" s="76" t="s">
        <v>227</v>
      </c>
      <c r="N4" s="76"/>
      <c r="O4" s="76" t="s">
        <v>238</v>
      </c>
    </row>
    <row r="5" spans="1:15" s="4" customFormat="1" ht="12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>
      <c r="A6" s="162" t="s">
        <v>209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76"/>
      <c r="M6" s="76" t="s">
        <v>229</v>
      </c>
      <c r="N6" s="76" t="s">
        <v>467</v>
      </c>
      <c r="O6" s="76" t="s">
        <v>240</v>
      </c>
    </row>
    <row r="7" spans="1:15" ht="12.75">
      <c r="A7" s="152" t="s">
        <v>2</v>
      </c>
      <c r="B7" s="154"/>
      <c r="C7" s="155" t="s">
        <v>199</v>
      </c>
      <c r="D7" s="155" t="s">
        <v>200</v>
      </c>
      <c r="E7" s="153" t="s">
        <v>216</v>
      </c>
      <c r="F7" s="158"/>
      <c r="G7" s="158"/>
      <c r="H7" s="149" t="s">
        <v>220</v>
      </c>
      <c r="I7" s="159"/>
      <c r="J7" s="160"/>
      <c r="K7" s="149" t="s">
        <v>201</v>
      </c>
      <c r="L7" s="76"/>
      <c r="M7" s="76" t="s">
        <v>230</v>
      </c>
      <c r="N7" s="76"/>
      <c r="O7" s="76" t="s">
        <v>241</v>
      </c>
    </row>
    <row r="8" spans="1:15">
      <c r="A8" s="159" t="s">
        <v>3</v>
      </c>
      <c r="B8" s="153" t="s">
        <v>4</v>
      </c>
      <c r="C8" s="156"/>
      <c r="D8" s="156"/>
      <c r="E8" s="153" t="s">
        <v>217</v>
      </c>
      <c r="F8" s="153" t="s">
        <v>95</v>
      </c>
      <c r="G8" s="153"/>
      <c r="H8" s="153" t="s">
        <v>217</v>
      </c>
      <c r="I8" s="153" t="s">
        <v>95</v>
      </c>
      <c r="J8" s="153"/>
      <c r="K8" s="150"/>
      <c r="L8" s="76"/>
      <c r="M8" s="76" t="s">
        <v>231</v>
      </c>
      <c r="N8" s="76"/>
      <c r="O8" s="76" t="s">
        <v>242</v>
      </c>
    </row>
    <row r="9" spans="1:15" ht="45">
      <c r="A9" s="196"/>
      <c r="B9" s="153"/>
      <c r="C9" s="157"/>
      <c r="D9" s="157"/>
      <c r="E9" s="153"/>
      <c r="F9" s="19" t="s">
        <v>218</v>
      </c>
      <c r="G9" s="19" t="s">
        <v>219</v>
      </c>
      <c r="H9" s="153"/>
      <c r="I9" s="20" t="s">
        <v>221</v>
      </c>
      <c r="J9" s="20" t="s">
        <v>222</v>
      </c>
      <c r="K9" s="151"/>
      <c r="L9" s="76"/>
      <c r="M9" s="76" t="s">
        <v>232</v>
      </c>
      <c r="N9" s="76"/>
      <c r="O9" s="76" t="s">
        <v>243</v>
      </c>
    </row>
    <row r="10" spans="1:15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463</v>
      </c>
      <c r="M11" s="76" t="s">
        <v>234</v>
      </c>
      <c r="N11" s="76" t="s">
        <v>463</v>
      </c>
      <c r="O11" s="76" t="s">
        <v>245</v>
      </c>
    </row>
    <row r="12" spans="1:15">
      <c r="A12" s="31" t="s">
        <v>8</v>
      </c>
      <c r="B12" s="32" t="s">
        <v>9</v>
      </c>
      <c r="C12" s="33" t="s">
        <v>10</v>
      </c>
      <c r="D12" s="34">
        <f>SUM(D13:D20)</f>
        <v>42299424.270000003</v>
      </c>
      <c r="E12" s="34">
        <f t="shared" ref="E12:J12" si="0">SUM(E13:E20)</f>
        <v>16881889.620000001</v>
      </c>
      <c r="F12" s="34">
        <f t="shared" si="0"/>
        <v>55786</v>
      </c>
      <c r="G12" s="34">
        <f t="shared" si="0"/>
        <v>0</v>
      </c>
      <c r="H12" s="34">
        <f t="shared" si="0"/>
        <v>3423384.26</v>
      </c>
      <c r="I12" s="34">
        <f t="shared" si="0"/>
        <v>0</v>
      </c>
      <c r="J12" s="34">
        <f t="shared" si="0"/>
        <v>0</v>
      </c>
      <c r="K12" s="91">
        <f t="shared" ref="K12:K20" si="1">D12+E12-H12</f>
        <v>55757929.630000003</v>
      </c>
    </row>
    <row r="13" spans="1:1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5" ht="22.5">
      <c r="A14" s="41" t="s">
        <v>252</v>
      </c>
      <c r="B14" s="38" t="s">
        <v>14</v>
      </c>
      <c r="C14" s="36" t="s">
        <v>15</v>
      </c>
      <c r="D14" s="12"/>
      <c r="E14" s="12">
        <v>296074</v>
      </c>
      <c r="F14" s="12"/>
      <c r="G14" s="12"/>
      <c r="H14" s="12"/>
      <c r="I14" s="12"/>
      <c r="J14" s="12"/>
      <c r="K14" s="69">
        <f t="shared" si="1"/>
        <v>296074</v>
      </c>
    </row>
    <row r="15" spans="1:1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>
      <c r="A16" s="41" t="s">
        <v>18</v>
      </c>
      <c r="B16" s="38" t="s">
        <v>19</v>
      </c>
      <c r="C16" s="36" t="s">
        <v>20</v>
      </c>
      <c r="D16" s="12">
        <v>14683752.17</v>
      </c>
      <c r="E16" s="12">
        <v>998698.33</v>
      </c>
      <c r="F16" s="12">
        <v>33999</v>
      </c>
      <c r="G16" s="12"/>
      <c r="H16" s="12">
        <v>957368.67</v>
      </c>
      <c r="I16" s="12"/>
      <c r="J16" s="12"/>
      <c r="K16" s="69">
        <f t="shared" si="1"/>
        <v>14725081.83</v>
      </c>
    </row>
    <row r="17" spans="1:15">
      <c r="A17" s="41" t="s">
        <v>21</v>
      </c>
      <c r="B17" s="38" t="s">
        <v>22</v>
      </c>
      <c r="C17" s="36" t="s">
        <v>23</v>
      </c>
      <c r="D17" s="12">
        <v>649900</v>
      </c>
      <c r="E17" s="12"/>
      <c r="F17" s="12"/>
      <c r="G17" s="12"/>
      <c r="H17" s="12"/>
      <c r="I17" s="12"/>
      <c r="J17" s="12"/>
      <c r="K17" s="69">
        <f t="shared" si="1"/>
        <v>649900</v>
      </c>
    </row>
    <row r="18" spans="1:15" ht="22.5">
      <c r="A18" s="41" t="s">
        <v>254</v>
      </c>
      <c r="B18" s="38" t="s">
        <v>24</v>
      </c>
      <c r="C18" s="36" t="s">
        <v>25</v>
      </c>
      <c r="D18" s="12">
        <v>20185281.510000002</v>
      </c>
      <c r="E18" s="12">
        <v>13196396.779999999</v>
      </c>
      <c r="F18" s="12">
        <v>21787</v>
      </c>
      <c r="G18" s="12"/>
      <c r="H18" s="12">
        <v>2456217.64</v>
      </c>
      <c r="I18" s="12"/>
      <c r="J18" s="12"/>
      <c r="K18" s="69">
        <f t="shared" si="1"/>
        <v>30925460.649999999</v>
      </c>
    </row>
    <row r="19" spans="1:1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>
      <c r="A20" s="41" t="s">
        <v>28</v>
      </c>
      <c r="B20" s="38" t="s">
        <v>29</v>
      </c>
      <c r="C20" s="36" t="s">
        <v>30</v>
      </c>
      <c r="D20" s="12">
        <v>6780490.5899999999</v>
      </c>
      <c r="E20" s="12">
        <v>2390720.5099999998</v>
      </c>
      <c r="F20" s="12"/>
      <c r="G20" s="12"/>
      <c r="H20" s="12">
        <v>9797.9500000000007</v>
      </c>
      <c r="I20" s="12"/>
      <c r="J20" s="12"/>
      <c r="K20" s="69">
        <f t="shared" si="1"/>
        <v>9161413.1500000004</v>
      </c>
    </row>
    <row r="21" spans="1:15">
      <c r="A21" s="71" t="s">
        <v>31</v>
      </c>
      <c r="B21" s="38" t="s">
        <v>32</v>
      </c>
      <c r="C21" s="36" t="s">
        <v>33</v>
      </c>
      <c r="D21" s="90">
        <f>SUM(D22:D24)+SUM(D30:D34)</f>
        <v>33744991.340000004</v>
      </c>
      <c r="E21" s="36" t="s">
        <v>34</v>
      </c>
      <c r="F21" s="36" t="s">
        <v>34</v>
      </c>
      <c r="G21" s="36" t="s">
        <v>34</v>
      </c>
      <c r="H21" s="90">
        <f>SUM(H22:H24)+SUM(H30:H34)</f>
        <v>7377791.5099999998</v>
      </c>
      <c r="I21" s="90">
        <f>SUM(I22:I24)+SUM(I30:I34)</f>
        <v>0</v>
      </c>
      <c r="J21" s="90">
        <f>SUM(J22:J24)+SUM(J30:J34)</f>
        <v>0</v>
      </c>
      <c r="K21" s="88">
        <f>D21+H21</f>
        <v>41122782.850000001</v>
      </c>
    </row>
    <row r="22" spans="1:1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5" ht="22.5">
      <c r="A23" s="41" t="s">
        <v>256</v>
      </c>
      <c r="B23" s="38" t="s">
        <v>38</v>
      </c>
      <c r="C23" s="36" t="s">
        <v>39</v>
      </c>
      <c r="D23" s="12"/>
      <c r="E23" s="36" t="s">
        <v>34</v>
      </c>
      <c r="F23" s="36" t="s">
        <v>34</v>
      </c>
      <c r="G23" s="36" t="s">
        <v>34</v>
      </c>
      <c r="H23" s="12">
        <v>2467.29</v>
      </c>
      <c r="I23" s="119"/>
      <c r="J23" s="119"/>
      <c r="K23" s="88">
        <f>D23+H23</f>
        <v>2467.29</v>
      </c>
    </row>
    <row r="24" spans="1:15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464</v>
      </c>
      <c r="M25" s="76" t="s">
        <v>235</v>
      </c>
      <c r="N25" s="76" t="s">
        <v>465</v>
      </c>
      <c r="O25" s="76" t="s">
        <v>246</v>
      </c>
    </row>
    <row r="26" spans="1:15" ht="12.75">
      <c r="A26" s="152" t="s">
        <v>2</v>
      </c>
      <c r="B26" s="154"/>
      <c r="C26" s="155" t="s">
        <v>199</v>
      </c>
      <c r="D26" s="155" t="s">
        <v>200</v>
      </c>
      <c r="E26" s="153" t="s">
        <v>216</v>
      </c>
      <c r="F26" s="158"/>
      <c r="G26" s="158"/>
      <c r="H26" s="149" t="s">
        <v>220</v>
      </c>
      <c r="I26" s="159"/>
      <c r="J26" s="160"/>
      <c r="K26" s="149" t="s">
        <v>201</v>
      </c>
    </row>
    <row r="27" spans="1:15">
      <c r="A27" s="152" t="s">
        <v>3</v>
      </c>
      <c r="B27" s="153" t="s">
        <v>4</v>
      </c>
      <c r="C27" s="156"/>
      <c r="D27" s="156"/>
      <c r="E27" s="153" t="s">
        <v>217</v>
      </c>
      <c r="F27" s="153" t="s">
        <v>95</v>
      </c>
      <c r="G27" s="153"/>
      <c r="H27" s="153" t="s">
        <v>217</v>
      </c>
      <c r="I27" s="153" t="s">
        <v>95</v>
      </c>
      <c r="J27" s="153"/>
      <c r="K27" s="150"/>
    </row>
    <row r="28" spans="1:15" ht="45">
      <c r="A28" s="152"/>
      <c r="B28" s="153"/>
      <c r="C28" s="157"/>
      <c r="D28" s="157"/>
      <c r="E28" s="153"/>
      <c r="F28" s="19" t="s">
        <v>218</v>
      </c>
      <c r="G28" s="19" t="s">
        <v>219</v>
      </c>
      <c r="H28" s="153"/>
      <c r="I28" s="20" t="s">
        <v>221</v>
      </c>
      <c r="J28" s="20" t="s">
        <v>222</v>
      </c>
      <c r="K28" s="151"/>
    </row>
    <row r="29" spans="1:15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>
      <c r="A30" s="41" t="s">
        <v>42</v>
      </c>
      <c r="B30" s="56" t="s">
        <v>43</v>
      </c>
      <c r="C30" s="67" t="s">
        <v>44</v>
      </c>
      <c r="D30" s="92">
        <v>13530840.75</v>
      </c>
      <c r="E30" s="67" t="s">
        <v>34</v>
      </c>
      <c r="F30" s="67" t="s">
        <v>34</v>
      </c>
      <c r="G30" s="67" t="s">
        <v>34</v>
      </c>
      <c r="H30" s="92">
        <v>310423.28000000003</v>
      </c>
      <c r="I30" s="123"/>
      <c r="J30" s="123"/>
      <c r="K30" s="116">
        <f>D30+H30</f>
        <v>13841264.029999999</v>
      </c>
    </row>
    <row r="31" spans="1:15">
      <c r="A31" s="41" t="s">
        <v>45</v>
      </c>
      <c r="B31" s="38" t="s">
        <v>46</v>
      </c>
      <c r="C31" s="36" t="s">
        <v>47</v>
      </c>
      <c r="D31" s="12">
        <v>639068.53</v>
      </c>
      <c r="E31" s="36" t="s">
        <v>34</v>
      </c>
      <c r="F31" s="36" t="s">
        <v>34</v>
      </c>
      <c r="G31" s="36" t="s">
        <v>34</v>
      </c>
      <c r="H31" s="12">
        <v>10831.47</v>
      </c>
      <c r="I31" s="119"/>
      <c r="J31" s="119"/>
      <c r="K31" s="88">
        <f>D31+H31</f>
        <v>649900</v>
      </c>
    </row>
    <row r="32" spans="1:15" ht="22.5">
      <c r="A32" s="41" t="s">
        <v>258</v>
      </c>
      <c r="B32" s="38" t="s">
        <v>48</v>
      </c>
      <c r="C32" s="36" t="s">
        <v>49</v>
      </c>
      <c r="D32" s="12">
        <v>13041652.74</v>
      </c>
      <c r="E32" s="36" t="s">
        <v>34</v>
      </c>
      <c r="F32" s="36" t="s">
        <v>34</v>
      </c>
      <c r="G32" s="36" t="s">
        <v>34</v>
      </c>
      <c r="H32" s="12">
        <v>4673146.91</v>
      </c>
      <c r="I32" s="119"/>
      <c r="J32" s="119"/>
      <c r="K32" s="88">
        <f>D32+H32</f>
        <v>17714799.649999999</v>
      </c>
    </row>
    <row r="33" spans="1:11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>
      <c r="A34" s="41" t="s">
        <v>52</v>
      </c>
      <c r="B34" s="38" t="s">
        <v>53</v>
      </c>
      <c r="C34" s="36" t="s">
        <v>54</v>
      </c>
      <c r="D34" s="12">
        <v>6533429.3200000003</v>
      </c>
      <c r="E34" s="36" t="s">
        <v>34</v>
      </c>
      <c r="F34" s="36" t="s">
        <v>34</v>
      </c>
      <c r="G34" s="36" t="s">
        <v>34</v>
      </c>
      <c r="H34" s="12">
        <v>2380922.56</v>
      </c>
      <c r="I34" s="119"/>
      <c r="J34" s="119"/>
      <c r="K34" s="88">
        <f>D34+H34</f>
        <v>8914351.8800000008</v>
      </c>
    </row>
    <row r="35" spans="1:11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>
      <c r="A36" s="41" t="s">
        <v>261</v>
      </c>
      <c r="B36" s="38" t="s">
        <v>270</v>
      </c>
      <c r="C36" s="36" t="s">
        <v>279</v>
      </c>
      <c r="D36" s="12"/>
      <c r="E36" s="122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>
      <c r="A37" s="41" t="s">
        <v>262</v>
      </c>
      <c r="B37" s="38" t="s">
        <v>271</v>
      </c>
      <c r="C37" s="36" t="s">
        <v>280</v>
      </c>
      <c r="D37" s="12"/>
      <c r="E37" s="122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>
      <c r="A38" s="41" t="s">
        <v>263</v>
      </c>
      <c r="B38" s="38" t="s">
        <v>272</v>
      </c>
      <c r="C38" s="36" t="s">
        <v>281</v>
      </c>
      <c r="D38" s="12"/>
      <c r="E38" s="122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>
      <c r="A39" s="41" t="s">
        <v>264</v>
      </c>
      <c r="B39" s="38" t="s">
        <v>273</v>
      </c>
      <c r="C39" s="36" t="s">
        <v>282</v>
      </c>
      <c r="D39" s="12"/>
      <c r="E39" s="122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>
      <c r="A40" s="41" t="s">
        <v>265</v>
      </c>
      <c r="B40" s="38" t="s">
        <v>274</v>
      </c>
      <c r="C40" s="36" t="s">
        <v>283</v>
      </c>
      <c r="D40" s="12"/>
      <c r="E40" s="122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>
      <c r="A41" s="41" t="s">
        <v>266</v>
      </c>
      <c r="B41" s="38" t="s">
        <v>275</v>
      </c>
      <c r="C41" s="36" t="s">
        <v>284</v>
      </c>
      <c r="D41" s="12"/>
      <c r="E41" s="122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>
      <c r="A42" s="41" t="s">
        <v>267</v>
      </c>
      <c r="B42" s="38" t="s">
        <v>276</v>
      </c>
      <c r="C42" s="36" t="s">
        <v>285</v>
      </c>
      <c r="D42" s="12"/>
      <c r="E42" s="122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>
      <c r="A43" s="41" t="s">
        <v>268</v>
      </c>
      <c r="B43" s="38" t="s">
        <v>277</v>
      </c>
      <c r="C43" s="36" t="s">
        <v>286</v>
      </c>
      <c r="D43" s="12"/>
      <c r="E43" s="122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>
      <c r="A44" s="71" t="s">
        <v>287</v>
      </c>
      <c r="B44" s="38" t="s">
        <v>55</v>
      </c>
      <c r="C44" s="36" t="s">
        <v>56</v>
      </c>
      <c r="D44" s="110">
        <f t="shared" ref="D44:J44" si="3">SUM(D45:D49)</f>
        <v>0</v>
      </c>
      <c r="E44" s="110">
        <f t="shared" si="3"/>
        <v>17177963.620000001</v>
      </c>
      <c r="F44" s="110">
        <f t="shared" si="3"/>
        <v>55786</v>
      </c>
      <c r="G44" s="110">
        <f t="shared" si="3"/>
        <v>0</v>
      </c>
      <c r="H44" s="110">
        <f t="shared" si="3"/>
        <v>17177963.620000001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>
      <c r="A46" s="41" t="s">
        <v>289</v>
      </c>
      <c r="B46" s="38" t="s">
        <v>109</v>
      </c>
      <c r="C46" s="36" t="s">
        <v>297</v>
      </c>
      <c r="D46" s="12"/>
      <c r="E46" s="12">
        <v>13384603.890000001</v>
      </c>
      <c r="F46" s="12">
        <v>17487</v>
      </c>
      <c r="G46" s="12"/>
      <c r="H46" s="12">
        <v>13384603.890000001</v>
      </c>
      <c r="I46" s="12"/>
      <c r="J46" s="12"/>
      <c r="K46" s="69">
        <f t="shared" si="4"/>
        <v>0</v>
      </c>
    </row>
    <row r="47" spans="1:11" ht="22.5">
      <c r="A47" s="41" t="s">
        <v>290</v>
      </c>
      <c r="B47" s="38" t="s">
        <v>293</v>
      </c>
      <c r="C47" s="36" t="s">
        <v>298</v>
      </c>
      <c r="D47" s="12"/>
      <c r="E47" s="12">
        <v>3793359.73</v>
      </c>
      <c r="F47" s="12">
        <v>38299</v>
      </c>
      <c r="G47" s="12"/>
      <c r="H47" s="12">
        <v>3793359.73</v>
      </c>
      <c r="I47" s="12"/>
      <c r="J47" s="12"/>
      <c r="K47" s="69">
        <f t="shared" si="4"/>
        <v>0</v>
      </c>
    </row>
    <row r="48" spans="1:11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52" t="s">
        <v>2</v>
      </c>
      <c r="B51" s="154"/>
      <c r="C51" s="155" t="s">
        <v>199</v>
      </c>
      <c r="D51" s="155" t="s">
        <v>200</v>
      </c>
      <c r="E51" s="153" t="s">
        <v>216</v>
      </c>
      <c r="F51" s="158"/>
      <c r="G51" s="158"/>
      <c r="H51" s="149" t="s">
        <v>220</v>
      </c>
      <c r="I51" s="159"/>
      <c r="J51" s="160"/>
      <c r="K51" s="149" t="s">
        <v>201</v>
      </c>
    </row>
    <row r="52" spans="1:11">
      <c r="A52" s="159" t="s">
        <v>3</v>
      </c>
      <c r="B52" s="153" t="s">
        <v>4</v>
      </c>
      <c r="C52" s="156"/>
      <c r="D52" s="156"/>
      <c r="E52" s="153" t="s">
        <v>217</v>
      </c>
      <c r="F52" s="153" t="s">
        <v>95</v>
      </c>
      <c r="G52" s="153"/>
      <c r="H52" s="153" t="s">
        <v>217</v>
      </c>
      <c r="I52" s="153" t="s">
        <v>95</v>
      </c>
      <c r="J52" s="153"/>
      <c r="K52" s="150"/>
    </row>
    <row r="53" spans="1:11" ht="45">
      <c r="A53" s="196"/>
      <c r="B53" s="153"/>
      <c r="C53" s="157"/>
      <c r="D53" s="157"/>
      <c r="E53" s="153"/>
      <c r="F53" s="19" t="s">
        <v>218</v>
      </c>
      <c r="G53" s="19" t="s">
        <v>219</v>
      </c>
      <c r="H53" s="153"/>
      <c r="I53" s="20" t="s">
        <v>221</v>
      </c>
      <c r="J53" s="20" t="s">
        <v>222</v>
      </c>
      <c r="K53" s="151"/>
    </row>
    <row r="54" spans="1:11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>
      <c r="A55" s="71" t="s">
        <v>301</v>
      </c>
      <c r="B55" s="56" t="s">
        <v>57</v>
      </c>
      <c r="C55" s="67" t="s">
        <v>58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22"/>
      <c r="J61" s="122"/>
      <c r="K61" s="88">
        <f>D61+H61</f>
        <v>0</v>
      </c>
    </row>
    <row r="62" spans="1:11" ht="21.75">
      <c r="A62" s="71" t="s">
        <v>309</v>
      </c>
      <c r="B62" s="38" t="s">
        <v>310</v>
      </c>
      <c r="C62" s="36" t="s">
        <v>67</v>
      </c>
      <c r="D62" s="12"/>
      <c r="E62" s="122"/>
      <c r="F62" s="36" t="s">
        <v>34</v>
      </c>
      <c r="G62" s="36" t="s">
        <v>34</v>
      </c>
      <c r="H62" s="12"/>
      <c r="I62" s="122"/>
      <c r="J62" s="122"/>
      <c r="K62" s="88">
        <f>D62+E62+H62</f>
        <v>0</v>
      </c>
    </row>
    <row r="63" spans="1:11" ht="21.75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>
      <c r="A65" s="31" t="s">
        <v>68</v>
      </c>
      <c r="B65" s="32" t="s">
        <v>69</v>
      </c>
      <c r="C65" s="33" t="s">
        <v>70</v>
      </c>
      <c r="D65" s="34">
        <f t="shared" ref="D65:J65" si="6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0</v>
      </c>
    </row>
    <row r="66" spans="1:11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52" t="s">
        <v>2</v>
      </c>
      <c r="B75" s="154"/>
      <c r="C75" s="155" t="s">
        <v>199</v>
      </c>
      <c r="D75" s="155" t="s">
        <v>200</v>
      </c>
      <c r="E75" s="153" t="s">
        <v>216</v>
      </c>
      <c r="F75" s="158"/>
      <c r="G75" s="158"/>
      <c r="H75" s="149" t="s">
        <v>220</v>
      </c>
      <c r="I75" s="159"/>
      <c r="J75" s="160"/>
      <c r="K75" s="149" t="s">
        <v>201</v>
      </c>
    </row>
    <row r="76" spans="1:11">
      <c r="A76" s="159" t="s">
        <v>3</v>
      </c>
      <c r="B76" s="153" t="s">
        <v>4</v>
      </c>
      <c r="C76" s="156"/>
      <c r="D76" s="156"/>
      <c r="E76" s="153" t="s">
        <v>217</v>
      </c>
      <c r="F76" s="153" t="s">
        <v>95</v>
      </c>
      <c r="G76" s="153"/>
      <c r="H76" s="153" t="s">
        <v>217</v>
      </c>
      <c r="I76" s="153" t="s">
        <v>95</v>
      </c>
      <c r="J76" s="153"/>
      <c r="K76" s="150"/>
    </row>
    <row r="77" spans="1:11" ht="45">
      <c r="A77" s="196"/>
      <c r="B77" s="153"/>
      <c r="C77" s="157"/>
      <c r="D77" s="157"/>
      <c r="E77" s="153"/>
      <c r="F77" s="19" t="s">
        <v>218</v>
      </c>
      <c r="G77" s="19" t="s">
        <v>219</v>
      </c>
      <c r="H77" s="153"/>
      <c r="I77" s="20" t="s">
        <v>221</v>
      </c>
      <c r="J77" s="20" t="s">
        <v>222</v>
      </c>
      <c r="K77" s="151"/>
    </row>
    <row r="78" spans="1:11" ht="12" thickBot="1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customHeight="1">
      <c r="A80" s="61" t="s">
        <v>83</v>
      </c>
      <c r="B80" s="35" t="s">
        <v>84</v>
      </c>
      <c r="C80" s="65" t="s">
        <v>85</v>
      </c>
      <c r="D80" s="13">
        <v>5116334.6100000003</v>
      </c>
      <c r="E80" s="9">
        <v>8489876.8399999999</v>
      </c>
      <c r="F80" s="9">
        <v>3250495.72</v>
      </c>
      <c r="G80" s="9"/>
      <c r="H80" s="9">
        <v>4888867.08</v>
      </c>
      <c r="I80" s="9">
        <v>39649.53</v>
      </c>
      <c r="J80" s="9"/>
      <c r="K80" s="62">
        <f>D80+E80-H80</f>
        <v>8717344.3699999992</v>
      </c>
    </row>
    <row r="81" spans="1:11" ht="12.75" customHeight="1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20.100000000000001" customHeight="1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5.5" customHeight="1">
      <c r="A84" s="31" t="s">
        <v>324</v>
      </c>
      <c r="B84" s="32" t="s">
        <v>325</v>
      </c>
      <c r="C84" s="33" t="s">
        <v>326</v>
      </c>
      <c r="D84" s="112">
        <f t="shared" ref="D84:J84" si="7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5.5" customHeight="1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52" t="s">
        <v>2</v>
      </c>
      <c r="B97" s="154"/>
      <c r="C97" s="155" t="s">
        <v>199</v>
      </c>
      <c r="D97" s="155" t="s">
        <v>200</v>
      </c>
      <c r="E97" s="153" t="s">
        <v>216</v>
      </c>
      <c r="F97" s="158"/>
      <c r="G97" s="158"/>
      <c r="H97" s="149" t="s">
        <v>220</v>
      </c>
      <c r="I97" s="159"/>
      <c r="J97" s="160"/>
      <c r="K97" s="149" t="s">
        <v>201</v>
      </c>
    </row>
    <row r="98" spans="1:11">
      <c r="A98" s="152" t="s">
        <v>3</v>
      </c>
      <c r="B98" s="153" t="s">
        <v>4</v>
      </c>
      <c r="C98" s="156"/>
      <c r="D98" s="156"/>
      <c r="E98" s="153" t="s">
        <v>217</v>
      </c>
      <c r="F98" s="153" t="s">
        <v>95</v>
      </c>
      <c r="G98" s="153"/>
      <c r="H98" s="153" t="s">
        <v>217</v>
      </c>
      <c r="I98" s="153" t="s">
        <v>95</v>
      </c>
      <c r="J98" s="153"/>
      <c r="K98" s="150"/>
    </row>
    <row r="99" spans="1:11" ht="45">
      <c r="A99" s="152"/>
      <c r="B99" s="153"/>
      <c r="C99" s="157"/>
      <c r="D99" s="157"/>
      <c r="E99" s="153"/>
      <c r="F99" s="19" t="s">
        <v>218</v>
      </c>
      <c r="G99" s="19" t="s">
        <v>219</v>
      </c>
      <c r="H99" s="153"/>
      <c r="I99" s="20" t="s">
        <v>221</v>
      </c>
      <c r="J99" s="20" t="s">
        <v>222</v>
      </c>
      <c r="K99" s="151"/>
    </row>
    <row r="100" spans="1:11" ht="12" thickBot="1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>
      <c r="A107" s="162" t="s">
        <v>92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8" t="s">
        <v>206</v>
      </c>
    </row>
    <row r="108" spans="1:11" ht="12.75">
      <c r="A108" s="154" t="s">
        <v>2</v>
      </c>
      <c r="B108" s="153"/>
      <c r="C108" s="155" t="s">
        <v>199</v>
      </c>
      <c r="D108" s="155" t="s">
        <v>200</v>
      </c>
      <c r="E108" s="153" t="s">
        <v>216</v>
      </c>
      <c r="F108" s="158"/>
      <c r="G108" s="158"/>
      <c r="H108" s="149" t="s">
        <v>220</v>
      </c>
      <c r="I108" s="159"/>
      <c r="J108" s="160"/>
      <c r="K108" s="149" t="s">
        <v>201</v>
      </c>
    </row>
    <row r="109" spans="1:11">
      <c r="A109" s="154" t="s">
        <v>3</v>
      </c>
      <c r="B109" s="153" t="s">
        <v>4</v>
      </c>
      <c r="C109" s="156"/>
      <c r="D109" s="156"/>
      <c r="E109" s="153" t="s">
        <v>217</v>
      </c>
      <c r="F109" s="153" t="s">
        <v>95</v>
      </c>
      <c r="G109" s="153"/>
      <c r="H109" s="153" t="s">
        <v>217</v>
      </c>
      <c r="I109" s="153" t="s">
        <v>95</v>
      </c>
      <c r="J109" s="153"/>
      <c r="K109" s="150"/>
    </row>
    <row r="110" spans="1:11" ht="45">
      <c r="A110" s="154"/>
      <c r="B110" s="153"/>
      <c r="C110" s="157"/>
      <c r="D110" s="157"/>
      <c r="E110" s="153"/>
      <c r="F110" s="19" t="s">
        <v>218</v>
      </c>
      <c r="G110" s="19" t="s">
        <v>219</v>
      </c>
      <c r="H110" s="153"/>
      <c r="I110" s="20" t="s">
        <v>221</v>
      </c>
      <c r="J110" s="20" t="s">
        <v>222</v>
      </c>
      <c r="K110" s="151"/>
    </row>
    <row r="111" spans="1:11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>
      <c r="A112" s="71" t="s">
        <v>93</v>
      </c>
      <c r="B112" s="56" t="s">
        <v>9</v>
      </c>
      <c r="C112" s="67" t="s">
        <v>94</v>
      </c>
      <c r="D112" s="99">
        <v>42299424.270000003</v>
      </c>
      <c r="E112" s="99">
        <v>16881889.620000001</v>
      </c>
      <c r="F112" s="99">
        <v>55786</v>
      </c>
      <c r="G112" s="99"/>
      <c r="H112" s="99">
        <v>3423384.26</v>
      </c>
      <c r="I112" s="99"/>
      <c r="J112" s="99"/>
      <c r="K112" s="118">
        <f>D112+E112-H112</f>
        <v>55757929.630000003</v>
      </c>
    </row>
    <row r="113" spans="1:11" ht="22.5">
      <c r="A113" s="41" t="s">
        <v>415</v>
      </c>
      <c r="B113" s="38" t="s">
        <v>96</v>
      </c>
      <c r="C113" s="36" t="s">
        <v>97</v>
      </c>
      <c r="D113" s="12"/>
      <c r="E113" s="12">
        <v>296074</v>
      </c>
      <c r="F113" s="12"/>
      <c r="G113" s="12"/>
      <c r="H113" s="12"/>
      <c r="I113" s="12"/>
      <c r="J113" s="12"/>
      <c r="K113" s="69">
        <f>D113+E113-H113</f>
        <v>296074</v>
      </c>
    </row>
    <row r="114" spans="1:11">
      <c r="A114" s="98" t="s">
        <v>98</v>
      </c>
      <c r="B114" s="38" t="s">
        <v>99</v>
      </c>
      <c r="C114" s="36" t="s">
        <v>100</v>
      </c>
      <c r="D114" s="12">
        <v>27938120.34</v>
      </c>
      <c r="E114" s="12">
        <v>12765217.890000001</v>
      </c>
      <c r="F114" s="12"/>
      <c r="G114" s="12"/>
      <c r="H114" s="12">
        <v>1859829.96</v>
      </c>
      <c r="I114" s="12"/>
      <c r="J114" s="12"/>
      <c r="K114" s="69">
        <f>D114+E114-H114</f>
        <v>38843508.270000003</v>
      </c>
    </row>
    <row r="115" spans="1:11" ht="21.75">
      <c r="A115" s="71" t="s">
        <v>101</v>
      </c>
      <c r="B115" s="38" t="s">
        <v>32</v>
      </c>
      <c r="C115" s="36" t="s">
        <v>102</v>
      </c>
      <c r="D115" s="100">
        <v>33744991.340000004</v>
      </c>
      <c r="E115" s="89"/>
      <c r="F115" s="89"/>
      <c r="G115" s="89"/>
      <c r="H115" s="100">
        <v>7377791.5099999998</v>
      </c>
      <c r="I115" s="100"/>
      <c r="J115" s="100"/>
      <c r="K115" s="88">
        <f>D115+H115</f>
        <v>41122782.850000001</v>
      </c>
    </row>
    <row r="116" spans="1:11" ht="22.5">
      <c r="A116" s="41" t="s">
        <v>415</v>
      </c>
      <c r="B116" s="38" t="s">
        <v>103</v>
      </c>
      <c r="C116" s="36" t="s">
        <v>104</v>
      </c>
      <c r="D116" s="12"/>
      <c r="E116" s="85"/>
      <c r="F116" s="85"/>
      <c r="G116" s="85"/>
      <c r="H116" s="12">
        <v>2467.29</v>
      </c>
      <c r="I116" s="119"/>
      <c r="J116" s="119"/>
      <c r="K116" s="88">
        <f>D116+H116</f>
        <v>2467.29</v>
      </c>
    </row>
    <row r="117" spans="1:11">
      <c r="A117" s="98" t="s">
        <v>98</v>
      </c>
      <c r="B117" s="38" t="s">
        <v>211</v>
      </c>
      <c r="C117" s="36" t="s">
        <v>105</v>
      </c>
      <c r="D117" s="12">
        <v>19937821.129999999</v>
      </c>
      <c r="E117" s="85"/>
      <c r="F117" s="85"/>
      <c r="G117" s="85"/>
      <c r="H117" s="12">
        <v>5075263.53</v>
      </c>
      <c r="I117" s="119"/>
      <c r="J117" s="119"/>
      <c r="K117" s="88">
        <f>D117+H117</f>
        <v>25013084.66</v>
      </c>
    </row>
    <row r="118" spans="1:11" ht="21.75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>
      <c r="A121" s="71" t="s">
        <v>385</v>
      </c>
      <c r="B121" s="38" t="s">
        <v>55</v>
      </c>
      <c r="C121" s="36" t="s">
        <v>106</v>
      </c>
      <c r="D121" s="100"/>
      <c r="E121" s="100">
        <v>17177963.620000001</v>
      </c>
      <c r="F121" s="100">
        <v>55786</v>
      </c>
      <c r="G121" s="100"/>
      <c r="H121" s="100">
        <v>17177963.620000001</v>
      </c>
      <c r="I121" s="100"/>
      <c r="J121" s="100"/>
      <c r="K121" s="117">
        <f t="shared" ref="K121:K126" si="10">D121+E121-H121</f>
        <v>0</v>
      </c>
    </row>
    <row r="122" spans="1:11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>
      <c r="A123" s="98" t="s">
        <v>98</v>
      </c>
      <c r="B123" s="38" t="s">
        <v>109</v>
      </c>
      <c r="C123" s="36" t="s">
        <v>110</v>
      </c>
      <c r="D123" s="12"/>
      <c r="E123" s="12">
        <v>13384603.890000001</v>
      </c>
      <c r="F123" s="12">
        <v>17487</v>
      </c>
      <c r="G123" s="12"/>
      <c r="H123" s="12">
        <v>13384603.890000001</v>
      </c>
      <c r="I123" s="12"/>
      <c r="J123" s="12"/>
      <c r="K123" s="69">
        <f t="shared" si="10"/>
        <v>0</v>
      </c>
    </row>
    <row r="124" spans="1:11" ht="17.25" customHeight="1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54" t="s">
        <v>2</v>
      </c>
      <c r="B128" s="153"/>
      <c r="C128" s="155" t="s">
        <v>199</v>
      </c>
      <c r="D128" s="155" t="s">
        <v>200</v>
      </c>
      <c r="E128" s="153" t="s">
        <v>216</v>
      </c>
      <c r="F128" s="158"/>
      <c r="G128" s="158"/>
      <c r="H128" s="149" t="s">
        <v>220</v>
      </c>
      <c r="I128" s="159"/>
      <c r="J128" s="160"/>
      <c r="K128" s="149" t="s">
        <v>201</v>
      </c>
    </row>
    <row r="129" spans="1:11">
      <c r="A129" s="154" t="s">
        <v>3</v>
      </c>
      <c r="B129" s="153" t="s">
        <v>4</v>
      </c>
      <c r="C129" s="156"/>
      <c r="D129" s="156"/>
      <c r="E129" s="153" t="s">
        <v>217</v>
      </c>
      <c r="F129" s="153" t="s">
        <v>95</v>
      </c>
      <c r="G129" s="153"/>
      <c r="H129" s="153" t="s">
        <v>217</v>
      </c>
      <c r="I129" s="153" t="s">
        <v>95</v>
      </c>
      <c r="J129" s="153"/>
      <c r="K129" s="150"/>
    </row>
    <row r="130" spans="1:11" ht="45">
      <c r="A130" s="154"/>
      <c r="B130" s="153"/>
      <c r="C130" s="157"/>
      <c r="D130" s="157"/>
      <c r="E130" s="153"/>
      <c r="F130" s="19" t="s">
        <v>218</v>
      </c>
      <c r="G130" s="19" t="s">
        <v>219</v>
      </c>
      <c r="H130" s="153"/>
      <c r="I130" s="20" t="s">
        <v>221</v>
      </c>
      <c r="J130" s="20" t="s">
        <v>450</v>
      </c>
      <c r="K130" s="151"/>
    </row>
    <row r="131" spans="1:11" ht="12" thickBot="1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4.75" customHeight="1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>
      <c r="A140" s="71" t="s">
        <v>391</v>
      </c>
      <c r="B140" s="38" t="s">
        <v>69</v>
      </c>
      <c r="C140" s="36" t="s">
        <v>126</v>
      </c>
      <c r="D140" s="100"/>
      <c r="E140" s="100"/>
      <c r="F140" s="100"/>
      <c r="G140" s="100"/>
      <c r="H140" s="100"/>
      <c r="I140" s="100"/>
      <c r="J140" s="100"/>
      <c r="K140" s="69">
        <f>D140+E140-H140</f>
        <v>0</v>
      </c>
    </row>
    <row r="141" spans="1:11" ht="22.5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1.75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>
      <c r="A145" s="71" t="s">
        <v>129</v>
      </c>
      <c r="B145" s="38" t="s">
        <v>84</v>
      </c>
      <c r="C145" s="36" t="s">
        <v>130</v>
      </c>
      <c r="D145" s="100">
        <v>5116334.6100000003</v>
      </c>
      <c r="E145" s="100">
        <v>8489876.8399999999</v>
      </c>
      <c r="F145" s="100">
        <v>3250495.72</v>
      </c>
      <c r="G145" s="100"/>
      <c r="H145" s="100">
        <v>4888867.08</v>
      </c>
      <c r="I145" s="100">
        <v>39649.53</v>
      </c>
      <c r="J145" s="100"/>
      <c r="K145" s="117">
        <f t="shared" si="11"/>
        <v>8717344.3699999992</v>
      </c>
    </row>
    <row r="146" spans="1:13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3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customHeight="1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7" customHeight="1" thickBot="1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>
      <c r="A151" s="130" t="s">
        <v>140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6" t="s">
        <v>396</v>
      </c>
    </row>
    <row r="152" spans="1:13">
      <c r="A152" s="154" t="s">
        <v>436</v>
      </c>
      <c r="B152" s="153"/>
      <c r="C152" s="153" t="s">
        <v>199</v>
      </c>
      <c r="D152" s="153" t="s">
        <v>223</v>
      </c>
      <c r="E152" s="153"/>
      <c r="F152" s="153" t="s">
        <v>216</v>
      </c>
      <c r="G152" s="153"/>
      <c r="H152" s="153" t="s">
        <v>220</v>
      </c>
      <c r="I152" s="153"/>
      <c r="J152" s="153" t="s">
        <v>224</v>
      </c>
      <c r="K152" s="172"/>
    </row>
    <row r="153" spans="1:13" ht="22.5" customHeight="1">
      <c r="A153" s="81" t="s">
        <v>3</v>
      </c>
      <c r="B153" s="19" t="s">
        <v>4</v>
      </c>
      <c r="C153" s="153"/>
      <c r="D153" s="153"/>
      <c r="E153" s="153"/>
      <c r="F153" s="153"/>
      <c r="G153" s="153"/>
      <c r="H153" s="153"/>
      <c r="I153" s="153"/>
      <c r="J153" s="153"/>
      <c r="K153" s="172"/>
    </row>
    <row r="154" spans="1:13" ht="12" thickBot="1">
      <c r="A154" s="21">
        <v>1</v>
      </c>
      <c r="B154" s="22" t="s">
        <v>5</v>
      </c>
      <c r="C154" s="102" t="s">
        <v>6</v>
      </c>
      <c r="D154" s="189">
        <v>4</v>
      </c>
      <c r="E154" s="189"/>
      <c r="F154" s="189">
        <v>5</v>
      </c>
      <c r="G154" s="189"/>
      <c r="H154" s="189">
        <v>6</v>
      </c>
      <c r="I154" s="189"/>
      <c r="J154" s="189">
        <v>7</v>
      </c>
      <c r="K154" s="190"/>
    </row>
    <row r="155" spans="1:13" ht="24.75" customHeight="1">
      <c r="A155" s="71" t="s">
        <v>141</v>
      </c>
      <c r="B155" s="56" t="s">
        <v>142</v>
      </c>
      <c r="C155" s="67" t="s">
        <v>143</v>
      </c>
      <c r="D155" s="180">
        <v>6</v>
      </c>
      <c r="E155" s="180"/>
      <c r="F155" s="180"/>
      <c r="G155" s="180"/>
      <c r="H155" s="180"/>
      <c r="I155" s="180"/>
      <c r="J155" s="165">
        <f t="shared" ref="J155:J160" si="12">D155+F155-H155</f>
        <v>6</v>
      </c>
      <c r="K155" s="166"/>
    </row>
    <row r="156" spans="1:13" ht="22.5">
      <c r="A156" s="41" t="s">
        <v>397</v>
      </c>
      <c r="B156" s="86" t="s">
        <v>142</v>
      </c>
      <c r="C156" s="36" t="s">
        <v>144</v>
      </c>
      <c r="D156" s="131"/>
      <c r="E156" s="131"/>
      <c r="F156" s="131"/>
      <c r="G156" s="131"/>
      <c r="H156" s="131"/>
      <c r="I156" s="131"/>
      <c r="J156" s="132">
        <f t="shared" si="12"/>
        <v>0</v>
      </c>
      <c r="K156" s="133"/>
    </row>
    <row r="157" spans="1:13" ht="22.5">
      <c r="A157" s="80" t="s">
        <v>398</v>
      </c>
      <c r="B157" s="86" t="s">
        <v>142</v>
      </c>
      <c r="C157" s="36" t="s">
        <v>146</v>
      </c>
      <c r="D157" s="131"/>
      <c r="E157" s="131"/>
      <c r="F157" s="131"/>
      <c r="G157" s="131"/>
      <c r="H157" s="131"/>
      <c r="I157" s="131"/>
      <c r="J157" s="132">
        <f t="shared" si="12"/>
        <v>0</v>
      </c>
      <c r="K157" s="133"/>
    </row>
    <row r="158" spans="1:13">
      <c r="A158" s="41" t="s">
        <v>145</v>
      </c>
      <c r="B158" s="86" t="s">
        <v>142</v>
      </c>
      <c r="C158" s="36" t="s">
        <v>399</v>
      </c>
      <c r="D158" s="131">
        <v>6</v>
      </c>
      <c r="E158" s="131"/>
      <c r="F158" s="131"/>
      <c r="G158" s="131"/>
      <c r="H158" s="131"/>
      <c r="I158" s="131"/>
      <c r="J158" s="132">
        <f t="shared" si="12"/>
        <v>6</v>
      </c>
      <c r="K158" s="133"/>
    </row>
    <row r="159" spans="1:13" ht="22.5">
      <c r="A159" s="80" t="s">
        <v>400</v>
      </c>
      <c r="B159" s="86" t="s">
        <v>142</v>
      </c>
      <c r="C159" s="36" t="s">
        <v>401</v>
      </c>
      <c r="D159" s="129"/>
      <c r="E159" s="129"/>
      <c r="F159" s="129"/>
      <c r="G159" s="129"/>
      <c r="H159" s="129"/>
      <c r="I159" s="129"/>
      <c r="J159" s="132">
        <f t="shared" si="12"/>
        <v>0</v>
      </c>
      <c r="K159" s="133"/>
    </row>
    <row r="160" spans="1:13">
      <c r="A160" s="128"/>
      <c r="B160" s="125"/>
      <c r="C160" s="126"/>
      <c r="D160" s="161"/>
      <c r="E160" s="161"/>
      <c r="F160" s="161"/>
      <c r="G160" s="161"/>
      <c r="H160" s="161"/>
      <c r="I160" s="161"/>
      <c r="J160" s="181">
        <f t="shared" si="12"/>
        <v>0</v>
      </c>
      <c r="K160" s="182"/>
      <c r="L160" s="127"/>
      <c r="M160" s="127"/>
    </row>
    <row r="161" spans="1:13" hidden="1">
      <c r="A161" s="113"/>
      <c r="B161" s="114"/>
      <c r="C161" s="104"/>
      <c r="D161" s="148"/>
      <c r="E161" s="148"/>
      <c r="F161" s="148"/>
      <c r="G161" s="148"/>
      <c r="H161" s="148"/>
      <c r="I161" s="148"/>
      <c r="J161" s="132"/>
      <c r="K161" s="133"/>
    </row>
    <row r="162" spans="1:13" ht="21.75">
      <c r="A162" s="71" t="s">
        <v>402</v>
      </c>
      <c r="B162" s="38" t="s">
        <v>147</v>
      </c>
      <c r="C162" s="36" t="s">
        <v>148</v>
      </c>
      <c r="D162" s="129">
        <v>25</v>
      </c>
      <c r="E162" s="129"/>
      <c r="F162" s="187">
        <v>224117.85</v>
      </c>
      <c r="G162" s="187"/>
      <c r="H162" s="129">
        <v>52960</v>
      </c>
      <c r="I162" s="129"/>
      <c r="J162" s="132">
        <f>D162+F162-H162</f>
        <v>171182.85</v>
      </c>
      <c r="K162" s="133"/>
    </row>
    <row r="163" spans="1:13" ht="22.5">
      <c r="A163" s="80" t="s">
        <v>403</v>
      </c>
      <c r="B163" s="86" t="s">
        <v>147</v>
      </c>
      <c r="C163" s="36" t="s">
        <v>405</v>
      </c>
      <c r="D163" s="131"/>
      <c r="E163" s="131"/>
      <c r="F163" s="131"/>
      <c r="G163" s="131"/>
      <c r="H163" s="131"/>
      <c r="I163" s="131"/>
      <c r="J163" s="132">
        <f>D163+F163-H163</f>
        <v>0</v>
      </c>
      <c r="K163" s="133"/>
    </row>
    <row r="164" spans="1:13" ht="12.75" customHeight="1">
      <c r="A164" s="80" t="s">
        <v>404</v>
      </c>
      <c r="B164" s="86" t="s">
        <v>147</v>
      </c>
      <c r="C164" s="36" t="s">
        <v>406</v>
      </c>
      <c r="D164" s="131"/>
      <c r="E164" s="131"/>
      <c r="F164" s="131"/>
      <c r="G164" s="131"/>
      <c r="H164" s="131"/>
      <c r="I164" s="131"/>
      <c r="J164" s="132">
        <f>D164+F164-H164</f>
        <v>0</v>
      </c>
      <c r="K164" s="133"/>
    </row>
    <row r="165" spans="1:13">
      <c r="A165" s="124"/>
      <c r="B165" s="125"/>
      <c r="C165" s="126"/>
      <c r="D165" s="161"/>
      <c r="E165" s="161"/>
      <c r="F165" s="161"/>
      <c r="G165" s="161"/>
      <c r="H165" s="161"/>
      <c r="I165" s="161"/>
      <c r="J165" s="181">
        <f>D165+E165-H165</f>
        <v>0</v>
      </c>
      <c r="K165" s="182"/>
      <c r="L165" s="127"/>
      <c r="M165" s="127"/>
    </row>
    <row r="166" spans="1:13" hidden="1">
      <c r="A166" s="113"/>
      <c r="B166" s="114"/>
      <c r="C166" s="104"/>
      <c r="D166" s="131"/>
      <c r="E166" s="131"/>
      <c r="F166" s="131"/>
      <c r="G166" s="131"/>
      <c r="H166" s="131"/>
      <c r="I166" s="131"/>
      <c r="J166" s="132"/>
      <c r="K166" s="133"/>
    </row>
    <row r="167" spans="1:13">
      <c r="A167" s="71" t="s">
        <v>149</v>
      </c>
      <c r="B167" s="38" t="s">
        <v>150</v>
      </c>
      <c r="C167" s="36" t="s">
        <v>451</v>
      </c>
      <c r="D167" s="129">
        <v>14569</v>
      </c>
      <c r="E167" s="129"/>
      <c r="F167" s="129">
        <v>27362</v>
      </c>
      <c r="G167" s="129"/>
      <c r="H167" s="129">
        <v>28616</v>
      </c>
      <c r="I167" s="129"/>
      <c r="J167" s="132">
        <f>D167+F167-H167</f>
        <v>13315</v>
      </c>
      <c r="K167" s="133"/>
    </row>
    <row r="168" spans="1:13" ht="12.75" customHeight="1">
      <c r="A168" s="98" t="s">
        <v>379</v>
      </c>
      <c r="B168" s="38"/>
      <c r="C168" s="36"/>
      <c r="D168" s="183"/>
      <c r="E168" s="183"/>
      <c r="F168" s="183"/>
      <c r="G168" s="183"/>
      <c r="H168" s="183"/>
      <c r="I168" s="183"/>
      <c r="J168" s="183"/>
      <c r="K168" s="188"/>
    </row>
    <row r="169" spans="1:13">
      <c r="A169" s="128"/>
      <c r="B169" s="125"/>
      <c r="C169" s="126"/>
      <c r="D169" s="161"/>
      <c r="E169" s="161"/>
      <c r="F169" s="161"/>
      <c r="G169" s="161"/>
      <c r="H169" s="161"/>
      <c r="I169" s="161"/>
      <c r="J169" s="181">
        <f t="shared" ref="J169:J176" si="13">D169+F169-H169</f>
        <v>0</v>
      </c>
      <c r="K169" s="182"/>
      <c r="L169" s="127"/>
      <c r="M169" s="127"/>
    </row>
    <row r="170" spans="1:13" ht="9.75" hidden="1" customHeight="1">
      <c r="A170" s="101"/>
      <c r="B170" s="103"/>
      <c r="C170" s="104"/>
      <c r="D170" s="186"/>
      <c r="E170" s="186"/>
      <c r="F170" s="186"/>
      <c r="G170" s="186"/>
      <c r="H170" s="186"/>
      <c r="I170" s="186"/>
      <c r="J170" s="132">
        <f t="shared" si="13"/>
        <v>0</v>
      </c>
      <c r="K170" s="133"/>
    </row>
    <row r="171" spans="1:13" ht="32.25">
      <c r="A171" s="71" t="s">
        <v>151</v>
      </c>
      <c r="B171" s="38" t="s">
        <v>152</v>
      </c>
      <c r="C171" s="36" t="s">
        <v>153</v>
      </c>
      <c r="D171" s="129"/>
      <c r="E171" s="129"/>
      <c r="F171" s="187"/>
      <c r="G171" s="187"/>
      <c r="H171" s="129"/>
      <c r="I171" s="129"/>
      <c r="J171" s="132">
        <f t="shared" si="13"/>
        <v>0</v>
      </c>
      <c r="K171" s="133"/>
    </row>
    <row r="172" spans="1:13" ht="22.5">
      <c r="A172" s="41" t="s">
        <v>407</v>
      </c>
      <c r="B172" s="86" t="s">
        <v>152</v>
      </c>
      <c r="C172" s="36" t="s">
        <v>154</v>
      </c>
      <c r="D172" s="131"/>
      <c r="E172" s="131"/>
      <c r="F172" s="131"/>
      <c r="G172" s="131"/>
      <c r="H172" s="131"/>
      <c r="I172" s="131"/>
      <c r="J172" s="132">
        <f t="shared" si="13"/>
        <v>0</v>
      </c>
      <c r="K172" s="133"/>
    </row>
    <row r="173" spans="1:13" ht="22.5">
      <c r="A173" s="80" t="s">
        <v>408</v>
      </c>
      <c r="B173" s="86" t="s">
        <v>152</v>
      </c>
      <c r="C173" s="36" t="s">
        <v>155</v>
      </c>
      <c r="D173" s="129"/>
      <c r="E173" s="129"/>
      <c r="F173" s="129"/>
      <c r="G173" s="129"/>
      <c r="H173" s="129"/>
      <c r="I173" s="129"/>
      <c r="J173" s="132">
        <f t="shared" si="13"/>
        <v>0</v>
      </c>
      <c r="K173" s="133"/>
    </row>
    <row r="174" spans="1:13" ht="12.75" customHeight="1">
      <c r="A174" s="98" t="s">
        <v>156</v>
      </c>
      <c r="B174" s="86" t="s">
        <v>152</v>
      </c>
      <c r="C174" s="36" t="s">
        <v>157</v>
      </c>
      <c r="D174" s="129"/>
      <c r="E174" s="129"/>
      <c r="F174" s="129"/>
      <c r="G174" s="129"/>
      <c r="H174" s="129"/>
      <c r="I174" s="129"/>
      <c r="J174" s="132">
        <f t="shared" si="13"/>
        <v>0</v>
      </c>
      <c r="K174" s="133"/>
    </row>
    <row r="175" spans="1:13" ht="22.5">
      <c r="A175" s="80" t="s">
        <v>408</v>
      </c>
      <c r="B175" s="86" t="s">
        <v>152</v>
      </c>
      <c r="C175" s="36" t="s">
        <v>159</v>
      </c>
      <c r="D175" s="129"/>
      <c r="E175" s="129"/>
      <c r="F175" s="129"/>
      <c r="G175" s="129"/>
      <c r="H175" s="129"/>
      <c r="I175" s="129"/>
      <c r="J175" s="132">
        <f t="shared" si="13"/>
        <v>0</v>
      </c>
      <c r="K175" s="133"/>
    </row>
    <row r="176" spans="1:13" ht="27" customHeight="1">
      <c r="A176" s="71" t="s">
        <v>409</v>
      </c>
      <c r="B176" s="38" t="s">
        <v>160</v>
      </c>
      <c r="C176" s="36" t="s">
        <v>161</v>
      </c>
      <c r="D176" s="129">
        <v>30</v>
      </c>
      <c r="E176" s="129"/>
      <c r="F176" s="129"/>
      <c r="G176" s="129"/>
      <c r="H176" s="129">
        <v>30</v>
      </c>
      <c r="I176" s="129"/>
      <c r="J176" s="132">
        <f t="shared" si="13"/>
        <v>0</v>
      </c>
      <c r="K176" s="133"/>
    </row>
    <row r="177" spans="1:13">
      <c r="A177" s="41" t="s">
        <v>379</v>
      </c>
      <c r="B177" s="38"/>
      <c r="C177" s="36"/>
      <c r="D177" s="183"/>
      <c r="E177" s="183"/>
      <c r="F177" s="183"/>
      <c r="G177" s="183"/>
      <c r="H177" s="183"/>
      <c r="I177" s="183"/>
      <c r="J177" s="183"/>
      <c r="K177" s="188"/>
    </row>
    <row r="178" spans="1:13">
      <c r="A178" s="128"/>
      <c r="B178" s="125"/>
      <c r="C178" s="126"/>
      <c r="D178" s="161"/>
      <c r="E178" s="161"/>
      <c r="F178" s="161"/>
      <c r="G178" s="161"/>
      <c r="H178" s="161"/>
      <c r="I178" s="161"/>
      <c r="J178" s="181">
        <f>D178+F178-H178</f>
        <v>0</v>
      </c>
      <c r="K178" s="182"/>
      <c r="L178" s="127"/>
      <c r="M178" s="127"/>
    </row>
    <row r="179" spans="1:13" ht="0.75" customHeight="1" thickBot="1">
      <c r="A179" s="70"/>
      <c r="B179" s="105"/>
      <c r="C179" s="82"/>
      <c r="D179" s="169"/>
      <c r="E179" s="169"/>
      <c r="F179" s="169"/>
      <c r="G179" s="169"/>
      <c r="H179" s="169"/>
      <c r="I179" s="169"/>
      <c r="J179" s="167"/>
      <c r="K179" s="168"/>
    </row>
    <row r="180" spans="1:13" ht="12.75" customHeight="1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3" ht="17.100000000000001" customHeight="1">
      <c r="A181" s="154" t="s">
        <v>436</v>
      </c>
      <c r="B181" s="153"/>
      <c r="C181" s="153" t="s">
        <v>199</v>
      </c>
      <c r="D181" s="153" t="s">
        <v>223</v>
      </c>
      <c r="E181" s="153"/>
      <c r="F181" s="153" t="s">
        <v>216</v>
      </c>
      <c r="G181" s="153"/>
      <c r="H181" s="153" t="s">
        <v>220</v>
      </c>
      <c r="I181" s="153"/>
      <c r="J181" s="153" t="s">
        <v>224</v>
      </c>
      <c r="K181" s="172"/>
    </row>
    <row r="182" spans="1:13" ht="17.100000000000001" customHeight="1">
      <c r="A182" s="81" t="s">
        <v>3</v>
      </c>
      <c r="B182" s="19" t="s">
        <v>4</v>
      </c>
      <c r="C182" s="153"/>
      <c r="D182" s="153"/>
      <c r="E182" s="153"/>
      <c r="F182" s="153"/>
      <c r="G182" s="153"/>
      <c r="H182" s="153"/>
      <c r="I182" s="153"/>
      <c r="J182" s="153"/>
      <c r="K182" s="172"/>
    </row>
    <row r="183" spans="1:13" ht="12" thickBot="1">
      <c r="A183" s="21">
        <v>1</v>
      </c>
      <c r="B183" s="22" t="s">
        <v>5</v>
      </c>
      <c r="C183" s="23">
        <v>3</v>
      </c>
      <c r="D183" s="173">
        <v>4</v>
      </c>
      <c r="E183" s="174"/>
      <c r="F183" s="173">
        <v>5</v>
      </c>
      <c r="G183" s="174"/>
      <c r="H183" s="173">
        <v>6</v>
      </c>
      <c r="I183" s="174"/>
      <c r="J183" s="173">
        <v>7</v>
      </c>
      <c r="K183" s="175"/>
    </row>
    <row r="184" spans="1:13" ht="21.75">
      <c r="A184" s="63" t="s">
        <v>411</v>
      </c>
      <c r="B184" s="56" t="s">
        <v>162</v>
      </c>
      <c r="C184" s="67" t="s">
        <v>163</v>
      </c>
      <c r="D184" s="164">
        <v>8127066.4299999997</v>
      </c>
      <c r="E184" s="164"/>
      <c r="F184" s="164">
        <v>2018460.34</v>
      </c>
      <c r="G184" s="164"/>
      <c r="H184" s="164">
        <v>2247817.65</v>
      </c>
      <c r="I184" s="164"/>
      <c r="J184" s="165">
        <f>D184+F184-H184</f>
        <v>7897709.1200000001</v>
      </c>
      <c r="K184" s="166"/>
    </row>
    <row r="185" spans="1:13" ht="22.5">
      <c r="A185" s="37" t="s">
        <v>412</v>
      </c>
      <c r="B185" s="86" t="s">
        <v>162</v>
      </c>
      <c r="C185" s="36" t="s">
        <v>164</v>
      </c>
      <c r="D185" s="129">
        <v>869454</v>
      </c>
      <c r="E185" s="129"/>
      <c r="F185" s="129">
        <v>1176314.1399999999</v>
      </c>
      <c r="G185" s="129"/>
      <c r="H185" s="129">
        <v>121621</v>
      </c>
      <c r="I185" s="129"/>
      <c r="J185" s="132">
        <f>D185+F185-H185</f>
        <v>1924147.14</v>
      </c>
      <c r="K185" s="133"/>
    </row>
    <row r="186" spans="1:13" ht="12.75" customHeight="1">
      <c r="A186" s="68" t="s">
        <v>165</v>
      </c>
      <c r="B186" s="86" t="s">
        <v>162</v>
      </c>
      <c r="C186" s="36" t="s">
        <v>166</v>
      </c>
      <c r="D186" s="129">
        <v>7257612.4299999997</v>
      </c>
      <c r="E186" s="129"/>
      <c r="F186" s="129">
        <v>842146.2</v>
      </c>
      <c r="G186" s="129"/>
      <c r="H186" s="129">
        <v>2126196.65</v>
      </c>
      <c r="I186" s="129"/>
      <c r="J186" s="132">
        <f>D186+F186-H186</f>
        <v>5973561.9800000004</v>
      </c>
      <c r="K186" s="133"/>
    </row>
    <row r="187" spans="1:13" ht="12.75" customHeight="1">
      <c r="A187" s="128"/>
      <c r="B187" s="125"/>
      <c r="C187" s="126"/>
      <c r="D187" s="161"/>
      <c r="E187" s="161"/>
      <c r="F187" s="161"/>
      <c r="G187" s="161"/>
      <c r="H187" s="161"/>
      <c r="I187" s="161"/>
      <c r="J187" s="181">
        <f>D187+F187-H187</f>
        <v>0</v>
      </c>
      <c r="K187" s="182"/>
      <c r="L187" s="127"/>
      <c r="M187" s="127"/>
    </row>
    <row r="188" spans="1:13" ht="12.75" hidden="1" customHeight="1">
      <c r="A188" s="101"/>
      <c r="B188" s="103"/>
      <c r="C188" s="104"/>
      <c r="D188" s="186"/>
      <c r="E188" s="186"/>
      <c r="F188" s="186"/>
      <c r="G188" s="186"/>
      <c r="H188" s="186"/>
      <c r="I188" s="186"/>
      <c r="J188" s="132"/>
      <c r="K188" s="133"/>
    </row>
    <row r="189" spans="1:13" ht="32.25">
      <c r="A189" s="63" t="s">
        <v>413</v>
      </c>
      <c r="B189" s="38" t="s">
        <v>167</v>
      </c>
      <c r="C189" s="36" t="s">
        <v>168</v>
      </c>
      <c r="D189" s="129"/>
      <c r="E189" s="129"/>
      <c r="F189" s="129"/>
      <c r="G189" s="129"/>
      <c r="H189" s="129"/>
      <c r="I189" s="129"/>
      <c r="J189" s="132">
        <f t="shared" ref="J189:J205" si="14">D189+F189-H189</f>
        <v>0</v>
      </c>
      <c r="K189" s="133"/>
    </row>
    <row r="190" spans="1:13" ht="22.5">
      <c r="A190" s="37" t="s">
        <v>407</v>
      </c>
      <c r="B190" s="86" t="s">
        <v>167</v>
      </c>
      <c r="C190" s="36" t="s">
        <v>169</v>
      </c>
      <c r="D190" s="131"/>
      <c r="E190" s="131"/>
      <c r="F190" s="131"/>
      <c r="G190" s="131"/>
      <c r="H190" s="131"/>
      <c r="I190" s="131"/>
      <c r="J190" s="132">
        <f t="shared" si="14"/>
        <v>0</v>
      </c>
      <c r="K190" s="133"/>
    </row>
    <row r="191" spans="1:13" ht="22.5">
      <c r="A191" s="80" t="s">
        <v>408</v>
      </c>
      <c r="B191" s="86" t="s">
        <v>167</v>
      </c>
      <c r="C191" s="36" t="s">
        <v>170</v>
      </c>
      <c r="D191" s="129"/>
      <c r="E191" s="129"/>
      <c r="F191" s="129"/>
      <c r="G191" s="129"/>
      <c r="H191" s="129"/>
      <c r="I191" s="129"/>
      <c r="J191" s="132">
        <f t="shared" si="14"/>
        <v>0</v>
      </c>
      <c r="K191" s="133"/>
    </row>
    <row r="192" spans="1:13">
      <c r="A192" s="68" t="s">
        <v>156</v>
      </c>
      <c r="B192" s="86" t="s">
        <v>167</v>
      </c>
      <c r="C192" s="36" t="s">
        <v>171</v>
      </c>
      <c r="D192" s="129"/>
      <c r="E192" s="129"/>
      <c r="F192" s="129"/>
      <c r="G192" s="129"/>
      <c r="H192" s="129"/>
      <c r="I192" s="129"/>
      <c r="J192" s="132">
        <f t="shared" si="14"/>
        <v>0</v>
      </c>
      <c r="K192" s="133"/>
    </row>
    <row r="193" spans="1:15" ht="22.5">
      <c r="A193" s="83" t="s">
        <v>408</v>
      </c>
      <c r="B193" s="86" t="s">
        <v>167</v>
      </c>
      <c r="C193" s="36" t="s">
        <v>172</v>
      </c>
      <c r="D193" s="129"/>
      <c r="E193" s="129"/>
      <c r="F193" s="129"/>
      <c r="G193" s="129"/>
      <c r="H193" s="129"/>
      <c r="I193" s="129"/>
      <c r="J193" s="132">
        <f t="shared" si="14"/>
        <v>0</v>
      </c>
      <c r="K193" s="133"/>
    </row>
    <row r="194" spans="1:15" ht="21.75">
      <c r="A194" s="63" t="s">
        <v>173</v>
      </c>
      <c r="B194" s="38" t="s">
        <v>174</v>
      </c>
      <c r="C194" s="36" t="s">
        <v>175</v>
      </c>
      <c r="D194" s="129"/>
      <c r="E194" s="129"/>
      <c r="F194" s="129"/>
      <c r="G194" s="129"/>
      <c r="H194" s="129"/>
      <c r="I194" s="129"/>
      <c r="J194" s="132">
        <f t="shared" si="14"/>
        <v>0</v>
      </c>
      <c r="K194" s="133"/>
    </row>
    <row r="195" spans="1:15" ht="32.25">
      <c r="A195" s="63" t="s">
        <v>414</v>
      </c>
      <c r="B195" s="38" t="s">
        <v>176</v>
      </c>
      <c r="C195" s="36" t="s">
        <v>177</v>
      </c>
      <c r="D195" s="129"/>
      <c r="E195" s="129"/>
      <c r="F195" s="129"/>
      <c r="G195" s="129"/>
      <c r="H195" s="129"/>
      <c r="I195" s="129"/>
      <c r="J195" s="132">
        <f t="shared" si="14"/>
        <v>0</v>
      </c>
      <c r="K195" s="133"/>
    </row>
    <row r="196" spans="1:15" ht="22.5">
      <c r="A196" s="37" t="s">
        <v>407</v>
      </c>
      <c r="B196" s="86" t="s">
        <v>176</v>
      </c>
      <c r="C196" s="36" t="s">
        <v>178</v>
      </c>
      <c r="D196" s="131"/>
      <c r="E196" s="131"/>
      <c r="F196" s="131"/>
      <c r="G196" s="131"/>
      <c r="H196" s="131"/>
      <c r="I196" s="131"/>
      <c r="J196" s="132">
        <f t="shared" si="14"/>
        <v>0</v>
      </c>
      <c r="K196" s="133"/>
    </row>
    <row r="197" spans="1:15" ht="22.5">
      <c r="A197" s="80" t="s">
        <v>415</v>
      </c>
      <c r="B197" s="86" t="s">
        <v>176</v>
      </c>
      <c r="C197" s="36" t="s">
        <v>179</v>
      </c>
      <c r="D197" s="129"/>
      <c r="E197" s="129"/>
      <c r="F197" s="129"/>
      <c r="G197" s="129"/>
      <c r="H197" s="129"/>
      <c r="I197" s="129"/>
      <c r="J197" s="132">
        <f t="shared" si="14"/>
        <v>0</v>
      </c>
      <c r="K197" s="133"/>
    </row>
    <row r="198" spans="1:15">
      <c r="A198" s="106" t="s">
        <v>158</v>
      </c>
      <c r="B198" s="86" t="s">
        <v>176</v>
      </c>
      <c r="C198" s="36" t="s">
        <v>180</v>
      </c>
      <c r="D198" s="129"/>
      <c r="E198" s="129"/>
      <c r="F198" s="129"/>
      <c r="G198" s="129"/>
      <c r="H198" s="129"/>
      <c r="I198" s="129"/>
      <c r="J198" s="132">
        <f t="shared" si="14"/>
        <v>0</v>
      </c>
      <c r="K198" s="133"/>
    </row>
    <row r="199" spans="1:15" ht="13.5" customHeight="1">
      <c r="A199" s="98" t="s">
        <v>181</v>
      </c>
      <c r="B199" s="86" t="s">
        <v>176</v>
      </c>
      <c r="C199" s="36" t="s">
        <v>182</v>
      </c>
      <c r="D199" s="131"/>
      <c r="E199" s="131"/>
      <c r="F199" s="131"/>
      <c r="G199" s="131"/>
      <c r="H199" s="131"/>
      <c r="I199" s="131"/>
      <c r="J199" s="132">
        <f t="shared" si="14"/>
        <v>0</v>
      </c>
      <c r="K199" s="133"/>
    </row>
    <row r="200" spans="1:15" ht="22.5">
      <c r="A200" s="80" t="s">
        <v>408</v>
      </c>
      <c r="B200" s="86" t="s">
        <v>176</v>
      </c>
      <c r="C200" s="36" t="s">
        <v>183</v>
      </c>
      <c r="D200" s="129"/>
      <c r="E200" s="129"/>
      <c r="F200" s="129"/>
      <c r="G200" s="129"/>
      <c r="H200" s="129"/>
      <c r="I200" s="129"/>
      <c r="J200" s="132">
        <f t="shared" si="14"/>
        <v>0</v>
      </c>
      <c r="K200" s="133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6" t="s">
        <v>176</v>
      </c>
      <c r="C201" s="36" t="s">
        <v>184</v>
      </c>
      <c r="D201" s="129"/>
      <c r="E201" s="129"/>
      <c r="F201" s="129"/>
      <c r="G201" s="129"/>
      <c r="H201" s="129"/>
      <c r="I201" s="129"/>
      <c r="J201" s="132">
        <f t="shared" si="14"/>
        <v>0</v>
      </c>
      <c r="K201" s="133"/>
      <c r="L201" s="15"/>
      <c r="M201" s="15" t="s">
        <v>248</v>
      </c>
      <c r="N201" s="15"/>
      <c r="O201" s="15" t="s">
        <v>250</v>
      </c>
    </row>
    <row r="202" spans="1:15" ht="22.5">
      <c r="A202" s="83" t="s">
        <v>408</v>
      </c>
      <c r="B202" s="86" t="s">
        <v>176</v>
      </c>
      <c r="C202" s="36" t="s">
        <v>185</v>
      </c>
      <c r="D202" s="129"/>
      <c r="E202" s="129"/>
      <c r="F202" s="129"/>
      <c r="G202" s="129"/>
      <c r="H202" s="129"/>
      <c r="I202" s="129"/>
      <c r="J202" s="132">
        <f t="shared" si="14"/>
        <v>0</v>
      </c>
      <c r="K202" s="133"/>
    </row>
    <row r="203" spans="1:15">
      <c r="A203" s="37" t="s">
        <v>416</v>
      </c>
      <c r="B203" s="86" t="s">
        <v>176</v>
      </c>
      <c r="C203" s="36" t="s">
        <v>418</v>
      </c>
      <c r="D203" s="129"/>
      <c r="E203" s="129"/>
      <c r="F203" s="129"/>
      <c r="G203" s="129"/>
      <c r="H203" s="129"/>
      <c r="I203" s="129"/>
      <c r="J203" s="132">
        <f t="shared" si="14"/>
        <v>0</v>
      </c>
      <c r="K203" s="133"/>
    </row>
    <row r="204" spans="1:15">
      <c r="A204" s="37" t="s">
        <v>417</v>
      </c>
      <c r="B204" s="86" t="s">
        <v>176</v>
      </c>
      <c r="C204" s="36" t="s">
        <v>419</v>
      </c>
      <c r="D204" s="129"/>
      <c r="E204" s="129"/>
      <c r="F204" s="129"/>
      <c r="G204" s="129"/>
      <c r="H204" s="129"/>
      <c r="I204" s="129"/>
      <c r="J204" s="132">
        <f t="shared" si="14"/>
        <v>0</v>
      </c>
      <c r="K204" s="133"/>
    </row>
    <row r="205" spans="1:15">
      <c r="A205" s="128"/>
      <c r="B205" s="125"/>
      <c r="C205" s="126"/>
      <c r="D205" s="161"/>
      <c r="E205" s="161"/>
      <c r="F205" s="161"/>
      <c r="G205" s="161"/>
      <c r="H205" s="161"/>
      <c r="I205" s="161"/>
      <c r="J205" s="181">
        <f t="shared" si="14"/>
        <v>0</v>
      </c>
      <c r="K205" s="182"/>
      <c r="L205" s="127"/>
      <c r="M205" s="127"/>
    </row>
    <row r="206" spans="1:15" ht="0.75" customHeight="1" thickBot="1">
      <c r="A206" s="101"/>
      <c r="B206" s="105"/>
      <c r="C206" s="82"/>
      <c r="D206" s="169"/>
      <c r="E206" s="169"/>
      <c r="F206" s="169"/>
      <c r="G206" s="169"/>
      <c r="H206" s="169"/>
      <c r="I206" s="169"/>
      <c r="J206" s="167"/>
      <c r="K206" s="168"/>
    </row>
    <row r="207" spans="1:15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5" ht="17.100000000000001" customHeight="1">
      <c r="A208" s="154" t="s">
        <v>436</v>
      </c>
      <c r="B208" s="153"/>
      <c r="C208" s="153" t="s">
        <v>199</v>
      </c>
      <c r="D208" s="153" t="s">
        <v>223</v>
      </c>
      <c r="E208" s="153"/>
      <c r="F208" s="153" t="s">
        <v>216</v>
      </c>
      <c r="G208" s="153"/>
      <c r="H208" s="153" t="s">
        <v>220</v>
      </c>
      <c r="I208" s="153"/>
      <c r="J208" s="153" t="s">
        <v>224</v>
      </c>
      <c r="K208" s="172"/>
    </row>
    <row r="209" spans="1:13" ht="17.100000000000001" customHeight="1">
      <c r="A209" s="81" t="s">
        <v>3</v>
      </c>
      <c r="B209" s="19" t="s">
        <v>4</v>
      </c>
      <c r="C209" s="153"/>
      <c r="D209" s="153"/>
      <c r="E209" s="153"/>
      <c r="F209" s="153"/>
      <c r="G209" s="153"/>
      <c r="H209" s="153"/>
      <c r="I209" s="153"/>
      <c r="J209" s="153"/>
      <c r="K209" s="172"/>
    </row>
    <row r="210" spans="1:13" ht="12.75" customHeight="1" thickBot="1">
      <c r="A210" s="21">
        <v>1</v>
      </c>
      <c r="B210" s="22" t="s">
        <v>5</v>
      </c>
      <c r="C210" s="23">
        <v>3</v>
      </c>
      <c r="D210" s="173">
        <v>4</v>
      </c>
      <c r="E210" s="174"/>
      <c r="F210" s="173">
        <v>5</v>
      </c>
      <c r="G210" s="174"/>
      <c r="H210" s="173">
        <v>6</v>
      </c>
      <c r="I210" s="174"/>
      <c r="J210" s="173">
        <v>7</v>
      </c>
      <c r="K210" s="175"/>
    </row>
    <row r="211" spans="1:13" ht="32.25">
      <c r="A211" s="63" t="s">
        <v>420</v>
      </c>
      <c r="B211" s="56" t="s">
        <v>186</v>
      </c>
      <c r="C211" s="67" t="s">
        <v>187</v>
      </c>
      <c r="D211" s="180"/>
      <c r="E211" s="180"/>
      <c r="F211" s="180"/>
      <c r="G211" s="180"/>
      <c r="H211" s="180"/>
      <c r="I211" s="180"/>
      <c r="J211" s="165">
        <f t="shared" ref="J211:J220" si="15">D211+F211-H211</f>
        <v>0</v>
      </c>
      <c r="K211" s="166"/>
    </row>
    <row r="212" spans="1:13" ht="22.5">
      <c r="A212" s="37" t="s">
        <v>407</v>
      </c>
      <c r="B212" s="86" t="s">
        <v>186</v>
      </c>
      <c r="C212" s="36" t="s">
        <v>188</v>
      </c>
      <c r="D212" s="131"/>
      <c r="E212" s="131"/>
      <c r="F212" s="131"/>
      <c r="G212" s="131"/>
      <c r="H212" s="131"/>
      <c r="I212" s="131"/>
      <c r="J212" s="132">
        <f t="shared" si="15"/>
        <v>0</v>
      </c>
      <c r="K212" s="133"/>
    </row>
    <row r="213" spans="1:13" ht="22.5">
      <c r="A213" s="80" t="s">
        <v>415</v>
      </c>
      <c r="B213" s="86" t="s">
        <v>186</v>
      </c>
      <c r="C213" s="36" t="s">
        <v>189</v>
      </c>
      <c r="D213" s="129"/>
      <c r="E213" s="129"/>
      <c r="F213" s="129"/>
      <c r="G213" s="129"/>
      <c r="H213" s="129"/>
      <c r="I213" s="129"/>
      <c r="J213" s="132">
        <f t="shared" si="15"/>
        <v>0</v>
      </c>
      <c r="K213" s="133"/>
    </row>
    <row r="214" spans="1:13">
      <c r="A214" s="106" t="s">
        <v>158</v>
      </c>
      <c r="B214" s="86" t="s">
        <v>186</v>
      </c>
      <c r="C214" s="36" t="s">
        <v>190</v>
      </c>
      <c r="D214" s="129"/>
      <c r="E214" s="129"/>
      <c r="F214" s="129"/>
      <c r="G214" s="129"/>
      <c r="H214" s="129"/>
      <c r="I214" s="129"/>
      <c r="J214" s="132">
        <f t="shared" si="15"/>
        <v>0</v>
      </c>
      <c r="K214" s="133"/>
    </row>
    <row r="215" spans="1:13" ht="12.75" customHeight="1">
      <c r="A215" s="98" t="s">
        <v>181</v>
      </c>
      <c r="B215" s="86" t="s">
        <v>186</v>
      </c>
      <c r="C215" s="36" t="s">
        <v>191</v>
      </c>
      <c r="D215" s="131"/>
      <c r="E215" s="131"/>
      <c r="F215" s="131"/>
      <c r="G215" s="131"/>
      <c r="H215" s="131"/>
      <c r="I215" s="131"/>
      <c r="J215" s="132">
        <f t="shared" si="15"/>
        <v>0</v>
      </c>
      <c r="K215" s="133"/>
    </row>
    <row r="216" spans="1:13" ht="22.5">
      <c r="A216" s="80" t="s">
        <v>408</v>
      </c>
      <c r="B216" s="86" t="s">
        <v>186</v>
      </c>
      <c r="C216" s="36" t="s">
        <v>192</v>
      </c>
      <c r="D216" s="129"/>
      <c r="E216" s="129"/>
      <c r="F216" s="129"/>
      <c r="G216" s="129"/>
      <c r="H216" s="129"/>
      <c r="I216" s="129"/>
      <c r="J216" s="132">
        <f t="shared" si="15"/>
        <v>0</v>
      </c>
      <c r="K216" s="133"/>
    </row>
    <row r="217" spans="1:13" ht="12.75" customHeight="1">
      <c r="A217" s="68" t="s">
        <v>156</v>
      </c>
      <c r="B217" s="86" t="s">
        <v>186</v>
      </c>
      <c r="C217" s="36" t="s">
        <v>193</v>
      </c>
      <c r="D217" s="129"/>
      <c r="E217" s="129"/>
      <c r="F217" s="129"/>
      <c r="G217" s="129"/>
      <c r="H217" s="129"/>
      <c r="I217" s="129"/>
      <c r="J217" s="132">
        <f t="shared" si="15"/>
        <v>0</v>
      </c>
      <c r="K217" s="133"/>
    </row>
    <row r="218" spans="1:13" ht="22.5">
      <c r="A218" s="83" t="s">
        <v>408</v>
      </c>
      <c r="B218" s="86" t="s">
        <v>186</v>
      </c>
      <c r="C218" s="36" t="s">
        <v>194</v>
      </c>
      <c r="D218" s="129"/>
      <c r="E218" s="129"/>
      <c r="F218" s="129"/>
      <c r="G218" s="129"/>
      <c r="H218" s="129"/>
      <c r="I218" s="129"/>
      <c r="J218" s="132">
        <f t="shared" si="15"/>
        <v>0</v>
      </c>
      <c r="K218" s="133"/>
    </row>
    <row r="219" spans="1:13">
      <c r="A219" s="37" t="s">
        <v>416</v>
      </c>
      <c r="B219" s="86" t="s">
        <v>186</v>
      </c>
      <c r="C219" s="36" t="s">
        <v>462</v>
      </c>
      <c r="D219" s="129"/>
      <c r="E219" s="129"/>
      <c r="F219" s="129"/>
      <c r="G219" s="129"/>
      <c r="H219" s="129"/>
      <c r="I219" s="129"/>
      <c r="J219" s="132">
        <f t="shared" si="15"/>
        <v>0</v>
      </c>
      <c r="K219" s="133"/>
    </row>
    <row r="220" spans="1:13">
      <c r="A220" s="128"/>
      <c r="B220" s="125"/>
      <c r="C220" s="126"/>
      <c r="D220" s="161"/>
      <c r="E220" s="161"/>
      <c r="F220" s="161"/>
      <c r="G220" s="161"/>
      <c r="H220" s="161"/>
      <c r="I220" s="161"/>
      <c r="J220" s="181">
        <f t="shared" si="15"/>
        <v>0</v>
      </c>
      <c r="K220" s="182"/>
      <c r="L220" s="127"/>
      <c r="M220" s="127"/>
    </row>
    <row r="221" spans="1:13" hidden="1">
      <c r="A221" s="101"/>
      <c r="B221" s="103"/>
      <c r="C221" s="104"/>
      <c r="D221" s="186"/>
      <c r="E221" s="186"/>
      <c r="F221" s="186"/>
      <c r="G221" s="186"/>
      <c r="H221" s="186"/>
      <c r="I221" s="186"/>
      <c r="J221" s="132"/>
      <c r="K221" s="133"/>
    </row>
    <row r="222" spans="1:13" ht="21.75">
      <c r="A222" s="63" t="s">
        <v>422</v>
      </c>
      <c r="B222" s="38" t="s">
        <v>195</v>
      </c>
      <c r="C222" s="36" t="s">
        <v>196</v>
      </c>
      <c r="D222" s="129"/>
      <c r="E222" s="129"/>
      <c r="F222" s="129"/>
      <c r="G222" s="129"/>
      <c r="H222" s="129"/>
      <c r="I222" s="129"/>
      <c r="J222" s="132">
        <f t="shared" ref="J222:J232" si="16">D222+F222-H222</f>
        <v>0</v>
      </c>
      <c r="K222" s="133"/>
    </row>
    <row r="223" spans="1:13" ht="33.75">
      <c r="A223" s="37" t="s">
        <v>423</v>
      </c>
      <c r="B223" s="86" t="s">
        <v>195</v>
      </c>
      <c r="C223" s="36" t="s">
        <v>424</v>
      </c>
      <c r="D223" s="131"/>
      <c r="E223" s="131"/>
      <c r="F223" s="131"/>
      <c r="G223" s="131"/>
      <c r="H223" s="131"/>
      <c r="I223" s="131"/>
      <c r="J223" s="132">
        <f t="shared" si="16"/>
        <v>0</v>
      </c>
      <c r="K223" s="133"/>
    </row>
    <row r="224" spans="1:13" ht="12.75" customHeight="1">
      <c r="A224" s="83" t="s">
        <v>425</v>
      </c>
      <c r="B224" s="86" t="s">
        <v>195</v>
      </c>
      <c r="C224" s="36" t="s">
        <v>426</v>
      </c>
      <c r="D224" s="131"/>
      <c r="E224" s="131"/>
      <c r="F224" s="131"/>
      <c r="G224" s="131"/>
      <c r="H224" s="131"/>
      <c r="I224" s="131"/>
      <c r="J224" s="132">
        <f t="shared" si="16"/>
        <v>0</v>
      </c>
      <c r="K224" s="133"/>
    </row>
    <row r="225" spans="1:13" ht="22.5">
      <c r="A225" s="107" t="s">
        <v>415</v>
      </c>
      <c r="B225" s="86" t="s">
        <v>195</v>
      </c>
      <c r="C225" s="36" t="s">
        <v>427</v>
      </c>
      <c r="D225" s="129"/>
      <c r="E225" s="129"/>
      <c r="F225" s="129"/>
      <c r="G225" s="129"/>
      <c r="H225" s="129"/>
      <c r="I225" s="129"/>
      <c r="J225" s="132">
        <f t="shared" si="16"/>
        <v>0</v>
      </c>
      <c r="K225" s="133"/>
    </row>
    <row r="226" spans="1:13">
      <c r="A226" s="108" t="s">
        <v>158</v>
      </c>
      <c r="B226" s="86" t="s">
        <v>195</v>
      </c>
      <c r="C226" s="36" t="s">
        <v>428</v>
      </c>
      <c r="D226" s="129"/>
      <c r="E226" s="129"/>
      <c r="F226" s="129"/>
      <c r="G226" s="129"/>
      <c r="H226" s="129"/>
      <c r="I226" s="129"/>
      <c r="J226" s="132">
        <f t="shared" si="16"/>
        <v>0</v>
      </c>
      <c r="K226" s="133"/>
    </row>
    <row r="227" spans="1:13" ht="12.75" customHeight="1">
      <c r="A227" s="106" t="s">
        <v>181</v>
      </c>
      <c r="B227" s="86" t="s">
        <v>195</v>
      </c>
      <c r="C227" s="36" t="s">
        <v>429</v>
      </c>
      <c r="D227" s="131"/>
      <c r="E227" s="131"/>
      <c r="F227" s="131"/>
      <c r="G227" s="131"/>
      <c r="H227" s="131"/>
      <c r="I227" s="131"/>
      <c r="J227" s="132">
        <f t="shared" si="16"/>
        <v>0</v>
      </c>
      <c r="K227" s="133"/>
    </row>
    <row r="228" spans="1:13" ht="23.25" customHeight="1">
      <c r="A228" s="107" t="s">
        <v>408</v>
      </c>
      <c r="B228" s="86" t="s">
        <v>195</v>
      </c>
      <c r="C228" s="36" t="s">
        <v>430</v>
      </c>
      <c r="D228" s="129"/>
      <c r="E228" s="129"/>
      <c r="F228" s="129"/>
      <c r="G228" s="129"/>
      <c r="H228" s="129"/>
      <c r="I228" s="129"/>
      <c r="J228" s="132">
        <f t="shared" si="16"/>
        <v>0</v>
      </c>
      <c r="K228" s="133"/>
    </row>
    <row r="229" spans="1:13">
      <c r="A229" s="84" t="s">
        <v>431</v>
      </c>
      <c r="B229" s="86" t="s">
        <v>195</v>
      </c>
      <c r="C229" s="36" t="s">
        <v>432</v>
      </c>
      <c r="D229" s="129"/>
      <c r="E229" s="129"/>
      <c r="F229" s="129"/>
      <c r="G229" s="129"/>
      <c r="H229" s="129"/>
      <c r="I229" s="129"/>
      <c r="J229" s="132">
        <f t="shared" si="16"/>
        <v>0</v>
      </c>
      <c r="K229" s="133"/>
    </row>
    <row r="230" spans="1:13" ht="24.75" customHeight="1">
      <c r="A230" s="107" t="s">
        <v>408</v>
      </c>
      <c r="B230" s="86" t="s">
        <v>195</v>
      </c>
      <c r="C230" s="36" t="s">
        <v>433</v>
      </c>
      <c r="D230" s="129"/>
      <c r="E230" s="129"/>
      <c r="F230" s="129"/>
      <c r="G230" s="129"/>
      <c r="H230" s="129"/>
      <c r="I230" s="129"/>
      <c r="J230" s="132">
        <f t="shared" si="16"/>
        <v>0</v>
      </c>
      <c r="K230" s="133"/>
    </row>
    <row r="231" spans="1:13">
      <c r="A231" s="84" t="s">
        <v>416</v>
      </c>
      <c r="B231" s="86" t="s">
        <v>195</v>
      </c>
      <c r="C231" s="36" t="s">
        <v>434</v>
      </c>
      <c r="D231" s="129"/>
      <c r="E231" s="129"/>
      <c r="F231" s="129"/>
      <c r="G231" s="129"/>
      <c r="H231" s="129"/>
      <c r="I231" s="129"/>
      <c r="J231" s="132">
        <f t="shared" si="16"/>
        <v>0</v>
      </c>
      <c r="K231" s="133"/>
    </row>
    <row r="232" spans="1:13">
      <c r="A232" s="124"/>
      <c r="B232" s="125"/>
      <c r="C232" s="126"/>
      <c r="D232" s="161"/>
      <c r="E232" s="161"/>
      <c r="F232" s="161"/>
      <c r="G232" s="161"/>
      <c r="H232" s="161"/>
      <c r="I232" s="161"/>
      <c r="J232" s="181">
        <f t="shared" si="16"/>
        <v>0</v>
      </c>
      <c r="K232" s="182"/>
      <c r="L232" s="127"/>
      <c r="M232" s="127"/>
    </row>
    <row r="233" spans="1:13" ht="0.75" customHeight="1" thickBot="1">
      <c r="A233" s="101"/>
      <c r="B233" s="105"/>
      <c r="C233" s="82"/>
      <c r="D233" s="169"/>
      <c r="E233" s="169"/>
      <c r="F233" s="169"/>
      <c r="G233" s="169"/>
      <c r="H233" s="169"/>
      <c r="I233" s="169"/>
      <c r="J233" s="167"/>
      <c r="K233" s="168"/>
    </row>
    <row r="234" spans="1:13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3" ht="17.100000000000001" customHeight="1">
      <c r="A235" s="154" t="s">
        <v>436</v>
      </c>
      <c r="B235" s="153"/>
      <c r="C235" s="153" t="s">
        <v>199</v>
      </c>
      <c r="D235" s="153" t="s">
        <v>223</v>
      </c>
      <c r="E235" s="153"/>
      <c r="F235" s="153" t="s">
        <v>216</v>
      </c>
      <c r="G235" s="153"/>
      <c r="H235" s="153" t="s">
        <v>220</v>
      </c>
      <c r="I235" s="153"/>
      <c r="J235" s="153" t="s">
        <v>224</v>
      </c>
      <c r="K235" s="172"/>
    </row>
    <row r="236" spans="1:13" ht="17.100000000000001" customHeight="1">
      <c r="A236" s="81" t="s">
        <v>3</v>
      </c>
      <c r="B236" s="19" t="s">
        <v>4</v>
      </c>
      <c r="C236" s="153"/>
      <c r="D236" s="153"/>
      <c r="E236" s="153"/>
      <c r="F236" s="153"/>
      <c r="G236" s="153"/>
      <c r="H236" s="153"/>
      <c r="I236" s="153"/>
      <c r="J236" s="153"/>
      <c r="K236" s="172"/>
    </row>
    <row r="237" spans="1:13" ht="12.75" customHeight="1" thickBot="1">
      <c r="A237" s="21">
        <v>1</v>
      </c>
      <c r="B237" s="22" t="s">
        <v>5</v>
      </c>
      <c r="C237" s="23">
        <v>3</v>
      </c>
      <c r="D237" s="173">
        <v>4</v>
      </c>
      <c r="E237" s="174"/>
      <c r="F237" s="173">
        <v>5</v>
      </c>
      <c r="G237" s="174"/>
      <c r="H237" s="173">
        <v>6</v>
      </c>
      <c r="I237" s="174"/>
      <c r="J237" s="173">
        <v>7</v>
      </c>
      <c r="K237" s="175"/>
    </row>
    <row r="238" spans="1:13" ht="22.5">
      <c r="A238" s="37" t="s">
        <v>437</v>
      </c>
      <c r="B238" s="109" t="s">
        <v>195</v>
      </c>
      <c r="C238" s="67" t="s">
        <v>438</v>
      </c>
      <c r="D238" s="164"/>
      <c r="E238" s="164"/>
      <c r="F238" s="164"/>
      <c r="G238" s="164"/>
      <c r="H238" s="164"/>
      <c r="I238" s="164"/>
      <c r="J238" s="165">
        <f t="shared" ref="J238:J247" si="17">D238+F238-H238</f>
        <v>0</v>
      </c>
      <c r="K238" s="166"/>
    </row>
    <row r="239" spans="1:13">
      <c r="A239" s="80" t="s">
        <v>425</v>
      </c>
      <c r="B239" s="86" t="s">
        <v>195</v>
      </c>
      <c r="C239" s="36" t="s">
        <v>439</v>
      </c>
      <c r="D239" s="129"/>
      <c r="E239" s="129"/>
      <c r="F239" s="129"/>
      <c r="G239" s="129"/>
      <c r="H239" s="129"/>
      <c r="I239" s="129"/>
      <c r="J239" s="132">
        <f t="shared" si="17"/>
        <v>0</v>
      </c>
      <c r="K239" s="133"/>
    </row>
    <row r="240" spans="1:13" ht="22.5">
      <c r="A240" s="107" t="s">
        <v>415</v>
      </c>
      <c r="B240" s="86" t="s">
        <v>195</v>
      </c>
      <c r="C240" s="36" t="s">
        <v>440</v>
      </c>
      <c r="D240" s="129"/>
      <c r="E240" s="129"/>
      <c r="F240" s="129"/>
      <c r="G240" s="129"/>
      <c r="H240" s="129"/>
      <c r="I240" s="129"/>
      <c r="J240" s="132">
        <f t="shared" si="17"/>
        <v>0</v>
      </c>
      <c r="K240" s="133"/>
    </row>
    <row r="241" spans="1:13">
      <c r="A241" s="108" t="s">
        <v>158</v>
      </c>
      <c r="B241" s="86" t="s">
        <v>195</v>
      </c>
      <c r="C241" s="36" t="s">
        <v>441</v>
      </c>
      <c r="D241" s="131"/>
      <c r="E241" s="131"/>
      <c r="F241" s="131"/>
      <c r="G241" s="131"/>
      <c r="H241" s="131"/>
      <c r="I241" s="131"/>
      <c r="J241" s="132">
        <f t="shared" si="17"/>
        <v>0</v>
      </c>
      <c r="K241" s="133"/>
    </row>
    <row r="242" spans="1:13">
      <c r="A242" s="80" t="s">
        <v>442</v>
      </c>
      <c r="B242" s="86" t="s">
        <v>195</v>
      </c>
      <c r="C242" s="36" t="s">
        <v>443</v>
      </c>
      <c r="D242" s="129"/>
      <c r="E242" s="129"/>
      <c r="F242" s="129"/>
      <c r="G242" s="129"/>
      <c r="H242" s="129"/>
      <c r="I242" s="129"/>
      <c r="J242" s="132">
        <f t="shared" si="17"/>
        <v>0</v>
      </c>
      <c r="K242" s="133"/>
    </row>
    <row r="243" spans="1:13" ht="23.25" customHeight="1">
      <c r="A243" s="107" t="s">
        <v>408</v>
      </c>
      <c r="B243" s="86" t="s">
        <v>195</v>
      </c>
      <c r="C243" s="36" t="s">
        <v>444</v>
      </c>
      <c r="D243" s="131"/>
      <c r="E243" s="131"/>
      <c r="F243" s="131"/>
      <c r="G243" s="131"/>
      <c r="H243" s="131"/>
      <c r="I243" s="131"/>
      <c r="J243" s="132">
        <f t="shared" si="17"/>
        <v>0</v>
      </c>
      <c r="K243" s="133"/>
    </row>
    <row r="244" spans="1:13">
      <c r="A244" s="80" t="s">
        <v>431</v>
      </c>
      <c r="B244" s="86" t="s">
        <v>195</v>
      </c>
      <c r="C244" s="36" t="s">
        <v>445</v>
      </c>
      <c r="D244" s="129"/>
      <c r="E244" s="129"/>
      <c r="F244" s="129"/>
      <c r="G244" s="129"/>
      <c r="H244" s="129"/>
      <c r="I244" s="129"/>
      <c r="J244" s="132">
        <f t="shared" si="17"/>
        <v>0</v>
      </c>
      <c r="K244" s="133"/>
    </row>
    <row r="245" spans="1:13" ht="27.75" customHeight="1">
      <c r="A245" s="107" t="s">
        <v>408</v>
      </c>
      <c r="B245" s="86" t="s">
        <v>195</v>
      </c>
      <c r="C245" s="36" t="s">
        <v>446</v>
      </c>
      <c r="D245" s="131"/>
      <c r="E245" s="131"/>
      <c r="F245" s="131"/>
      <c r="G245" s="131"/>
      <c r="H245" s="131"/>
      <c r="I245" s="131"/>
      <c r="J245" s="132">
        <f t="shared" si="17"/>
        <v>0</v>
      </c>
      <c r="K245" s="133"/>
    </row>
    <row r="246" spans="1:13">
      <c r="A246" s="84" t="s">
        <v>416</v>
      </c>
      <c r="B246" s="86" t="s">
        <v>195</v>
      </c>
      <c r="C246" s="36" t="s">
        <v>447</v>
      </c>
      <c r="D246" s="129"/>
      <c r="E246" s="129"/>
      <c r="F246" s="129"/>
      <c r="G246" s="129"/>
      <c r="H246" s="129"/>
      <c r="I246" s="129"/>
      <c r="J246" s="132">
        <f t="shared" si="17"/>
        <v>0</v>
      </c>
      <c r="K246" s="133"/>
    </row>
    <row r="247" spans="1:13">
      <c r="A247" s="124"/>
      <c r="B247" s="125"/>
      <c r="C247" s="126"/>
      <c r="D247" s="161"/>
      <c r="E247" s="161"/>
      <c r="F247" s="161"/>
      <c r="G247" s="161"/>
      <c r="H247" s="161"/>
      <c r="I247" s="161"/>
      <c r="J247" s="181">
        <f t="shared" si="17"/>
        <v>0</v>
      </c>
      <c r="K247" s="182"/>
      <c r="L247" s="127"/>
      <c r="M247" s="127"/>
    </row>
    <row r="248" spans="1:13" hidden="1">
      <c r="A248" s="101"/>
      <c r="B248" s="103"/>
      <c r="C248" s="104"/>
      <c r="D248" s="186"/>
      <c r="E248" s="186"/>
      <c r="F248" s="186"/>
      <c r="G248" s="186"/>
      <c r="H248" s="186"/>
      <c r="I248" s="186"/>
      <c r="J248" s="132"/>
      <c r="K248" s="133"/>
    </row>
    <row r="249" spans="1:13" ht="36" customHeight="1" thickBot="1">
      <c r="A249" s="71" t="s">
        <v>215</v>
      </c>
      <c r="B249" s="42" t="s">
        <v>214</v>
      </c>
      <c r="C249" s="72" t="s">
        <v>448</v>
      </c>
      <c r="D249" s="163">
        <v>388034.22</v>
      </c>
      <c r="E249" s="163"/>
      <c r="F249" s="163"/>
      <c r="G249" s="163"/>
      <c r="H249" s="163">
        <v>388034.22</v>
      </c>
      <c r="I249" s="163"/>
      <c r="J249" s="167">
        <f>D249+F249-H249</f>
        <v>0</v>
      </c>
      <c r="K249" s="168"/>
    </row>
    <row r="251" spans="1:13" ht="12" hidden="1" thickBot="1"/>
    <row r="252" spans="1:13" ht="48" hidden="1" customHeight="1" thickTop="1" thickBot="1">
      <c r="B252" s="139"/>
      <c r="C252" s="140"/>
      <c r="D252" s="140"/>
      <c r="E252" s="141" t="s">
        <v>461</v>
      </c>
      <c r="F252" s="141"/>
      <c r="G252" s="142"/>
    </row>
    <row r="253" spans="1:13" ht="3.75" hidden="1" customHeight="1" thickTop="1" thickBot="1">
      <c r="B253" s="138"/>
      <c r="C253" s="138"/>
      <c r="D253" s="138"/>
      <c r="E253" s="143"/>
      <c r="F253" s="143"/>
      <c r="G253" s="143"/>
    </row>
    <row r="254" spans="1:13" ht="12" hidden="1" thickTop="1">
      <c r="B254" s="134" t="s">
        <v>452</v>
      </c>
      <c r="C254" s="135"/>
      <c r="D254" s="135"/>
      <c r="E254" s="144"/>
      <c r="F254" s="144"/>
      <c r="G254" s="145"/>
    </row>
    <row r="255" spans="1:13" hidden="1">
      <c r="B255" s="136" t="s">
        <v>453</v>
      </c>
      <c r="C255" s="137"/>
      <c r="D255" s="137"/>
      <c r="E255" s="146"/>
      <c r="F255" s="146"/>
      <c r="G255" s="147"/>
    </row>
    <row r="256" spans="1:13" hidden="1">
      <c r="B256" s="136" t="s">
        <v>454</v>
      </c>
      <c r="C256" s="137"/>
      <c r="D256" s="137"/>
      <c r="E256" s="170"/>
      <c r="F256" s="170"/>
      <c r="G256" s="171"/>
    </row>
    <row r="257" spans="2:7" hidden="1">
      <c r="B257" s="136" t="s">
        <v>455</v>
      </c>
      <c r="C257" s="137"/>
      <c r="D257" s="137"/>
      <c r="E257" s="170"/>
      <c r="F257" s="170"/>
      <c r="G257" s="171"/>
    </row>
    <row r="258" spans="2:7" hidden="1">
      <c r="B258" s="136" t="s">
        <v>456</v>
      </c>
      <c r="C258" s="137"/>
      <c r="D258" s="137"/>
      <c r="E258" s="170"/>
      <c r="F258" s="170"/>
      <c r="G258" s="171"/>
    </row>
    <row r="259" spans="2:7" hidden="1">
      <c r="B259" s="136" t="s">
        <v>457</v>
      </c>
      <c r="C259" s="137"/>
      <c r="D259" s="137"/>
      <c r="E259" s="146"/>
      <c r="F259" s="146"/>
      <c r="G259" s="147"/>
    </row>
    <row r="260" spans="2:7" hidden="1">
      <c r="B260" s="136" t="s">
        <v>458</v>
      </c>
      <c r="C260" s="137"/>
      <c r="D260" s="137"/>
      <c r="E260" s="146"/>
      <c r="F260" s="146"/>
      <c r="G260" s="147"/>
    </row>
    <row r="261" spans="2:7" hidden="1">
      <c r="B261" s="136" t="s">
        <v>459</v>
      </c>
      <c r="C261" s="137"/>
      <c r="D261" s="137"/>
      <c r="E261" s="170"/>
      <c r="F261" s="170"/>
      <c r="G261" s="171"/>
    </row>
    <row r="262" spans="2:7" ht="12" hidden="1" thickBot="1">
      <c r="B262" s="176" t="s">
        <v>460</v>
      </c>
      <c r="C262" s="177"/>
      <c r="D262" s="177"/>
      <c r="E262" s="178"/>
      <c r="F262" s="178"/>
      <c r="G262" s="179"/>
    </row>
    <row r="263" spans="2:7" ht="3.75" hidden="1" customHeight="1" thickTop="1">
      <c r="B263" s="184"/>
      <c r="C263" s="184"/>
      <c r="D263" s="184"/>
      <c r="E263" s="185"/>
      <c r="F263" s="185"/>
      <c r="G263" s="185"/>
    </row>
    <row r="264" spans="2:7" hidden="1"/>
  </sheetData>
  <mergeCells count="488">
    <mergeCell ref="F221:G221"/>
    <mergeCell ref="H221:I221"/>
    <mergeCell ref="J221:K221"/>
    <mergeCell ref="H246:I246"/>
    <mergeCell ref="J246:K246"/>
    <mergeCell ref="D247:E247"/>
    <mergeCell ref="F247:G247"/>
    <mergeCell ref="H247:I247"/>
    <mergeCell ref="J247:K247"/>
    <mergeCell ref="H243:I243"/>
    <mergeCell ref="J243:K243"/>
    <mergeCell ref="D244:E244"/>
    <mergeCell ref="F244:G244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H188:I188"/>
    <mergeCell ref="J188:K188"/>
    <mergeCell ref="D239:E239"/>
    <mergeCell ref="F239:G239"/>
    <mergeCell ref="H239:I239"/>
    <mergeCell ref="J239:K239"/>
    <mergeCell ref="D220:E22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D197:E197"/>
    <mergeCell ref="D198:E198"/>
    <mergeCell ref="F199:G199"/>
    <mergeCell ref="F198:G198"/>
    <mergeCell ref="D189:E189"/>
    <mergeCell ref="H220:I220"/>
    <mergeCell ref="J220:K220"/>
    <mergeCell ref="D221:E221"/>
    <mergeCell ref="A181:B181"/>
    <mergeCell ref="C181:C182"/>
    <mergeCell ref="D181:E182"/>
    <mergeCell ref="F181:G182"/>
    <mergeCell ref="H181:I182"/>
    <mergeCell ref="J181:K182"/>
    <mergeCell ref="H76:H77"/>
    <mergeCell ref="I76:J76"/>
    <mergeCell ref="A75:B75"/>
    <mergeCell ref="C75:C77"/>
    <mergeCell ref="D75:D77"/>
    <mergeCell ref="E75:G75"/>
    <mergeCell ref="H75:J75"/>
    <mergeCell ref="K75:K77"/>
    <mergeCell ref="A76:A77"/>
    <mergeCell ref="B76:B77"/>
    <mergeCell ref="E76:E77"/>
    <mergeCell ref="F76:G76"/>
    <mergeCell ref="K108:K110"/>
    <mergeCell ref="A152:B152"/>
    <mergeCell ref="C152:C153"/>
    <mergeCell ref="A109:A110"/>
    <mergeCell ref="B109:B110"/>
    <mergeCell ref="E109:E110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I27:J27"/>
    <mergeCell ref="A51:B51"/>
    <mergeCell ref="C51:C53"/>
    <mergeCell ref="D51:D53"/>
    <mergeCell ref="H51:J51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F8:G8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F152:G153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D164:E164"/>
    <mergeCell ref="F164:G164"/>
    <mergeCell ref="H164:I164"/>
    <mergeCell ref="J164:K164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H168:I168"/>
    <mergeCell ref="H169:I16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206:E206"/>
    <mergeCell ref="F206:G206"/>
    <mergeCell ref="H206:I206"/>
    <mergeCell ref="J206:K206"/>
    <mergeCell ref="D203:E203"/>
    <mergeCell ref="F203:G203"/>
    <mergeCell ref="H173:I17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D172:E172"/>
    <mergeCell ref="F172:G172"/>
    <mergeCell ref="H172:I172"/>
    <mergeCell ref="J172:K172"/>
    <mergeCell ref="B263:D263"/>
    <mergeCell ref="E263:G263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H179:I179"/>
    <mergeCell ref="J179:K179"/>
    <mergeCell ref="F177:G177"/>
    <mergeCell ref="H205:I205"/>
    <mergeCell ref="J205:K205"/>
    <mergeCell ref="D204:E204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D176:E176"/>
    <mergeCell ref="F176:G176"/>
    <mergeCell ref="D184:E184"/>
    <mergeCell ref="F184:G184"/>
    <mergeCell ref="D185:E185"/>
    <mergeCell ref="D186:E186"/>
    <mergeCell ref="H184:I184"/>
    <mergeCell ref="H185:I185"/>
    <mergeCell ref="H186:I186"/>
    <mergeCell ref="J187:K187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D188:E188"/>
    <mergeCell ref="F188:G188"/>
    <mergeCell ref="D194:E194"/>
    <mergeCell ref="F187:G187"/>
    <mergeCell ref="H187:I187"/>
    <mergeCell ref="H190:I190"/>
    <mergeCell ref="F190:G190"/>
    <mergeCell ref="H191:I191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D200:E200"/>
    <mergeCell ref="D201:E201"/>
    <mergeCell ref="F200:G200"/>
    <mergeCell ref="F201:G201"/>
    <mergeCell ref="D213:E213"/>
    <mergeCell ref="D214:E214"/>
    <mergeCell ref="D215:E215"/>
    <mergeCell ref="D195:E195"/>
    <mergeCell ref="J184:K184"/>
    <mergeCell ref="J185:K185"/>
    <mergeCell ref="J186:K186"/>
    <mergeCell ref="J189:K189"/>
    <mergeCell ref="H194:I194"/>
    <mergeCell ref="H195:I195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H208:I209"/>
    <mergeCell ref="J208:K209"/>
    <mergeCell ref="H204:I204"/>
    <mergeCell ref="J211:K211"/>
    <mergeCell ref="J212:K212"/>
    <mergeCell ref="J213:K213"/>
    <mergeCell ref="J214:K214"/>
    <mergeCell ref="J222:K222"/>
    <mergeCell ref="J229:K229"/>
    <mergeCell ref="H189:I189"/>
    <mergeCell ref="D199:E199"/>
    <mergeCell ref="J191:K191"/>
    <mergeCell ref="J192:K192"/>
    <mergeCell ref="J193:K193"/>
    <mergeCell ref="J194:K194"/>
    <mergeCell ref="J195:K195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H211:I211"/>
    <mergeCell ref="H197:I197"/>
    <mergeCell ref="H198:I198"/>
    <mergeCell ref="H199:I199"/>
    <mergeCell ref="J199:K199"/>
    <mergeCell ref="J200:K200"/>
    <mergeCell ref="J232:K232"/>
    <mergeCell ref="B261:D261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D218:E218"/>
    <mergeCell ref="H212:I212"/>
    <mergeCell ref="H213:I213"/>
    <mergeCell ref="H214:I214"/>
    <mergeCell ref="F214:G214"/>
    <mergeCell ref="F213:G213"/>
    <mergeCell ref="D216:E216"/>
    <mergeCell ref="H216:I216"/>
    <mergeCell ref="H233:I233"/>
    <mergeCell ref="J218:K218"/>
    <mergeCell ref="F217:G217"/>
    <mergeCell ref="D222:E222"/>
    <mergeCell ref="D212:E212"/>
    <mergeCell ref="F222:G222"/>
    <mergeCell ref="F215:G215"/>
    <mergeCell ref="F223:G223"/>
    <mergeCell ref="H223:I223"/>
    <mergeCell ref="F218:G218"/>
    <mergeCell ref="J235:K236"/>
    <mergeCell ref="D237:E237"/>
    <mergeCell ref="F237:G237"/>
    <mergeCell ref="H237:I237"/>
    <mergeCell ref="J237:K237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J224:K224"/>
    <mergeCell ref="J225:K225"/>
    <mergeCell ref="H224:I224"/>
    <mergeCell ref="H222:I222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H229:I22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B259:D259"/>
    <mergeCell ref="B256:D256"/>
    <mergeCell ref="B257:D257"/>
    <mergeCell ref="B258:D258"/>
    <mergeCell ref="E256:G256"/>
    <mergeCell ref="E257:G257"/>
    <mergeCell ref="E258:G258"/>
    <mergeCell ref="D233:E233"/>
    <mergeCell ref="D248:E248"/>
    <mergeCell ref="F248:G248"/>
    <mergeCell ref="D246:E246"/>
    <mergeCell ref="F246:G246"/>
    <mergeCell ref="D242:E242"/>
    <mergeCell ref="F242:G242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H235:I236"/>
    <mergeCell ref="J233:K233"/>
    <mergeCell ref="H248:I248"/>
    <mergeCell ref="J248:K248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J227:K227"/>
    <mergeCell ref="J228:K228"/>
    <mergeCell ref="H226:I226"/>
    <mergeCell ref="H227:I227"/>
    <mergeCell ref="H228:I228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229:E229"/>
    <mergeCell ref="F227:G227"/>
    <mergeCell ref="F228:G228"/>
    <mergeCell ref="D128:D130"/>
    <mergeCell ref="A129:A130"/>
    <mergeCell ref="B129:B130"/>
    <mergeCell ref="E129:E130"/>
    <mergeCell ref="D219:E219"/>
    <mergeCell ref="J230:K230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D97:D99"/>
    <mergeCell ref="E97:G97"/>
    <mergeCell ref="H97:J97"/>
    <mergeCell ref="F219:G219"/>
    <mergeCell ref="A151:J151"/>
    <mergeCell ref="D166:E166"/>
    <mergeCell ref="F166:G166"/>
    <mergeCell ref="H166:I166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E255:G255"/>
    <mergeCell ref="F157:G157"/>
    <mergeCell ref="H157:I157"/>
    <mergeCell ref="J157:K157"/>
    <mergeCell ref="D161:E161"/>
    <mergeCell ref="F161:G161"/>
    <mergeCell ref="H161:I161"/>
    <mergeCell ref="J161:K161"/>
    <mergeCell ref="D156:E156"/>
    <mergeCell ref="J226:K226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Хоружий Ольга Владимировна</cp:lastModifiedBy>
  <dcterms:created xsi:type="dcterms:W3CDTF">2011-05-26T13:40:14Z</dcterms:created>
  <dcterms:modified xsi:type="dcterms:W3CDTF">2019-02-11T02:46:40Z</dcterms:modified>
</cp:coreProperties>
</file>