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<sst xmlns="http://schemas.openxmlformats.org/spreadsheetml/2006/main" count="489" uniqueCount="279">
  <si>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</si>
  <si>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</si>
  <si>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</si>
  <si>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</si>
  <si>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</si>
  <si>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</si>
  <si>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</si>
  <si>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</si>
  <si>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</si>
  <si>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</si>
  <si>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</si>
  <si>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</si>
  <si>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</si>
  <si>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</si>
  <si>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</si>
  <si>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</si>
  <si>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</si>
  <si>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</si>
  <si>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</si>
  <si>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</si>
  <si>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</si>
  <si>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</si>
  <si>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</si>
  <si>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</si>
  <si>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</si>
  <si>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</si>
  <si>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</si>
  <si>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</si>
  <si>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</si>
  <si>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</si>
  <si>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</si>
  <si>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</si>
  <si>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</si>
  <si>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</si>
  <si>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</si>
  <si>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</si>
  <si>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</si>
  <si>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</si>
  <si>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</si>
  <si>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</si>
  <si>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</si>
  <si>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</si>
  <si>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</si>
  <si>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</si>
  <si>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</si>
  <si>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</si>
  <si>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</si>
  <si>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</si>
  <si>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</si>
  <si>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</si>
  <si>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</si>
  <si>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</si>
  <si>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</si>
  <si>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</si>
  <si>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</si>
  <si>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</si>
  <si>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</si>
  <si>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</si>
  <si>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</si>
  <si>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</si>
  <si>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</si>
  <si>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</si>
  <si>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</si>
  <si>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</si>
  <si>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</si>
  <si>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</si>
  <si>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</si>
  <si>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</si>
  <si>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</si>
  <si>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</si>
  <si>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</si>
  <si>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</si>
  <si>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</si>
  <si>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</si>
  <si>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</si>
  <si>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</si>
  <si>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</si>
  <si>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</si>
  <si>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</si>
  <si>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</si>
  <si>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</si>
  <si>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</si>
  <si>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</si>
  <si>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</si>
  <si>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</si>
  <si>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</si>
  <si>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</si>
  <si>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</si>
  <si>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</si>
  <si>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</si>
  <si>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</si>
  <si>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</si>
  <si>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</si>
  <si>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</si>
  <si>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</si>
  <si>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</si>
  <si>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</si>
  <si>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</si>
  <si>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</si>
  <si>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</si>
  <si>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</si>
  <si>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</si>
  <si>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</si>
  <si>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</si>
  <si>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</si>
  <si>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</si>
  <si>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</si>
  <si>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</si>
  <si>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</si>
  <si>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</si>
  <si>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</si>
  <si>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</si>
  <si>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</si>
  <si>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</si>
  <si>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</si>
  <si>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</si>
  <si>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</si>
  <si>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</si>
  <si>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</si>
  <si>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</si>
  <si>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</si>
  <si>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</si>
  <si>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</si>
  <si>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</si>
  <si>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</si>
  <si>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</si>
  <si>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</si>
  <si>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</si>
  <si>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</si>
  <si>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</si>
  <si>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</si>
  <si>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</si>
  <si>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</si>
  <si>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</si>
  <si>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</si>
  <si>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</si>
  <si>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</si>
  <si>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</si>
  <si>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</si>
  <si>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</si>
  <si>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</si>
  <si>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</si>
  <si>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</si>
  <si>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</si>
  <si>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</si>
  <si>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</si>
  <si>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</si>
  <si>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</si>
  <si>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</si>
  <si>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</si>
  <si>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</si>
  <si>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</si>
  <si>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</si>
  <si>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</si>
  <si>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</si>
  <si>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</si>
  <si>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</si>
  <si>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</si>
  <si>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</si>
  <si>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</si>
  <si>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</si>
  <si>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</si>
  <si>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</si>
  <si>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</si>
  <si>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</si>
  <si>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</si>
  <si>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</si>
  <si>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</si>
  <si>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</si>
  <si>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</si>
  <si>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</si>
  <si>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</si>
  <si>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</si>
  <si>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</si>
  <si>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</si>
  <si>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</si>
  <si>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</si>
  <si>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</si>
  <si>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</si>
  <si>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</si>
  <si>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</si>
  <si>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</si>
  <si>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</si>
  <si>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</si>
  <si>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</si>
  <si>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</si>
  <si>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</si>
  <si>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</si>
  <si>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</si>
  <si>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</si>
  <si>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</si>
  <si>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</si>
  <si>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</si>
  <si>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</si>
  <si>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</si>
  <si>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</si>
  <si>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</si>
  <si>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</si>
  <si>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</si>
  <si>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</si>
  <si>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</si>
  <si>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</si>
  <si>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</si>
  <si>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</si>
  <si>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</si>
  <si>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</si>
  <si>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</si>
  <si>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</si>
  <si>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</si>
  <si>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</si>
  <si>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</si>
  <si>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</si>
  <si>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</si>
  <si>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</si>
  <si>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</si>
  <si>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</si>
  <si>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</si>
  <si>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</si>
  <si>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</si>
  <si>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</si>
  <si>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</si>
  <si>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</si>
  <si>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</si>
  <si>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</si>
  <si>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</si>
  <si>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</si>
  <si>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</si>
  <si>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</si>
  <si>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</si>
  <si>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</si>
  <si>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</si>
  <si>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</si>
  <si>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</si>
  <si>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</si>
  <si>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</si>
  <si>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</si>
  <si>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</si>
  <si>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</si>
  <si>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</si>
  <si>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</si>
  <si>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</si>
  <si>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</si>
  <si>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</si>
  <si>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</si>
  <si>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</si>
  <si>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</si>
  <si>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</si>
  <si>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ГБПОУ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</si>
  <si>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</si>
  <si>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</si>
  <si>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2020 г.</t>
  </si>
  <si>
    <t>005</t>
  </si>
  <si>
    <t>Баженова Елена Игоревна</t>
  </si>
  <si>
    <t>ДЕПАРТАМЕНТ ОХРАНЫ ЗДОРОВЬЯ НАСЕЛЕНИЯ КЕМЕРОВСКОЙ ОБЛАСТИ</t>
  </si>
  <si>
    <t>4207032920</t>
  </si>
  <si>
    <t>ГОД</t>
  </si>
  <si>
    <t>5</t>
  </si>
  <si>
    <t>01.01.2020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</si>
  <si>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</si>
  <si>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</si>
  <si>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</si>
  <si>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</si>
  <si>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</si>
  <si>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</si>
  <si>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</si>
  <si>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</si>
  <si>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</si>
  <si>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80.22.21</t>
  </si>
  <si>
    <t>Итого по разделу I (стр. 030+стр. 060+стр. 070+стр. 080+
стр. 100+стр. 120+стр. 130+стр. 150+стр. 160)</t>
  </si>
  <si>
    <t>BKemOMK</t>
  </si>
  <si>
    <t>38FFD92629F2A0CD0AEB97635AB6255B34E03812</t>
  </si>
  <si>
    <t>Федеральное казначейство</t>
  </si>
  <si>
    <t>E5525DEC284D75EA490A0C1A6EC49C0555148DD0</t>
  </si>
  <si>
    <t>BKEMOMKD</t>
  </si>
  <si>
    <t>6F7F08DA636D52850D2A4B7C06A44B0EF664B049</t>
  </si>
  <si>
    <t>4AF53EAD16C8F726098EEA6AE1530466A09AC1F0</t>
  </si>
  <si>
    <t>BKEMOMKE</t>
  </si>
  <si>
    <t>619A99A67D0A55B8A0CC61EEC7C0DF2D388CB8BC</t>
  </si>
  <si>
    <t>8DC724498DB37BF158BB26D87F7962B7F5730375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</si>
</sst>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46" borderId="2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center"/>
      <protection/>
    </xf>
    <xf numFmtId="164" fontId="18" fillId="43" borderId="32" xfId="0" applyNumberFormat="1" applyFont="1" applyFill="1" applyBorder="1" applyAlignment="1" applyProtection="1">
      <alignment horizontal="center"/>
      <protection/>
    </xf>
    <xf numFmtId="164" fontId="18" fillId="43" borderId="36" xfId="0" applyNumberFormat="1" applyFont="1" applyFill="1" applyBorder="1" applyAlignment="1" applyProtection="1">
      <alignment horizontal="center"/>
      <protection/>
    </xf>
    <xf numFmtId="164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0" fontId="18" fillId="43" borderId="39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43" borderId="39" xfId="0" applyFont="1" applyFill="1" applyBorder="1" applyAlignment="1" applyProtection="1">
      <alignment wrapText="1"/>
      <protection/>
    </xf>
    <xf numFmtId="164" fontId="18" fillId="47" borderId="22" xfId="0" applyNumberFormat="1" applyFont="1" applyFill="1" applyBorder="1" applyAlignment="1" applyProtection="1">
      <alignment horizontal="right"/>
      <protection/>
    </xf>
    <xf numFmtId="164" fontId="18" fillId="47" borderId="41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46" borderId="41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3" xfId="0" applyNumberFormat="1" applyFont="1" applyFill="1" applyBorder="1" applyAlignment="1" applyProtection="1">
      <alignment horizontal="center"/>
      <protection/>
    </xf>
    <xf numFmtId="164" fontId="18" fillId="46" borderId="27" xfId="0" applyNumberFormat="1" applyFont="1" applyFill="1" applyBorder="1" applyAlignment="1" applyProtection="1">
      <alignment horizontal="right"/>
      <protection/>
    </xf>
    <xf numFmtId="164" fontId="18" fillId="46" borderId="44" xfId="0" applyNumberFormat="1" applyFont="1" applyFill="1" applyBorder="1" applyAlignment="1" applyProtection="1">
      <alignment horizontal="righ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4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6" xfId="0" applyNumberFormat="1" applyFont="1" applyFill="1" applyBorder="1" applyAlignment="1" applyProtection="1">
      <alignment horizontal="center"/>
      <protection/>
    </xf>
    <xf numFmtId="0" fontId="20" fillId="43" borderId="47" xfId="0" applyFont="1" applyFill="1" applyBorder="1" applyAlignment="1" applyProtection="1">
      <alignment horizontal="left" wrapText="1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164" fontId="18" fillId="48" borderId="49" xfId="0" applyNumberFormat="1" applyFont="1" applyFill="1" applyBorder="1" applyAlignment="1" applyProtection="1">
      <alignment horizontal="right"/>
      <protection/>
    </xf>
    <xf numFmtId="164" fontId="18" fillId="48" borderId="50" xfId="0" applyNumberFormat="1" applyFont="1" applyFill="1" applyBorder="1" applyAlignment="1" applyProtection="1">
      <alignment horizontal="right"/>
      <protection/>
    </xf>
    <xf numFmtId="164" fontId="18" fillId="43" borderId="51" xfId="0" applyNumberFormat="1" applyFont="1" applyFill="1" applyBorder="1" applyAlignment="1" applyProtection="1">
      <alignment horizontal="right"/>
      <protection/>
    </xf>
    <xf numFmtId="164" fontId="18" fillId="43" borderId="36" xfId="0" applyNumberFormat="1" applyFont="1" applyFill="1" applyBorder="1" applyAlignment="1" applyProtection="1">
      <alignment horizontal="right"/>
      <protection/>
    </xf>
    <xf numFmtId="164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39" xfId="0" applyFont="1" applyFill="1" applyBorder="1" applyAlignment="1" applyProtection="1">
      <alignment horizontal="left" wrapText="1" indent="1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0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39" xfId="0" applyFont="1" applyFill="1" applyBorder="1" applyAlignment="1" applyProtection="1">
      <alignment horizontal="left" wrapText="1" indent="2"/>
      <protection/>
    </xf>
    <xf numFmtId="0" fontId="18" fillId="43" borderId="52" xfId="0" applyFont="1" applyFill="1" applyBorder="1" applyAlignment="1" applyProtection="1">
      <alignment horizontal="left" wrapText="1"/>
      <protection/>
    </xf>
    <xf numFmtId="164" fontId="18" fillId="46" borderId="24" xfId="0" applyNumberFormat="1" applyFont="1" applyFill="1" applyBorder="1" applyAlignment="1" applyProtection="1">
      <alignment horizontal="right"/>
      <protection/>
    </xf>
    <xf numFmtId="164" fontId="18" fillId="46" borderId="53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4" xfId="0" applyFont="1" applyFill="1" applyBorder="1" applyAlignment="1" applyProtection="1">
      <alignment horizontal="left" wrapText="1"/>
      <protection/>
    </xf>
    <xf numFmtId="164" fontId="18" fillId="48" borderId="55" xfId="0" applyNumberFormat="1" applyFont="1" applyFill="1" applyBorder="1" applyAlignment="1" applyProtection="1">
      <alignment horizontal="right"/>
      <protection/>
    </xf>
    <xf numFmtId="164" fontId="18" fillId="48" borderId="56" xfId="0" applyNumberFormat="1" applyFont="1" applyFill="1" applyBorder="1" applyAlignment="1" applyProtection="1">
      <alignment horizontal="right"/>
      <protection/>
    </xf>
    <xf numFmtId="0" fontId="20" fillId="43" borderId="57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2" xfId="0" applyFont="1" applyFill="1" applyBorder="1" applyAlignment="1" applyProtection="1">
      <alignment horizontal="center" wrapText="1"/>
      <protection/>
    </xf>
    <xf numFmtId="0" fontId="20" fillId="43" borderId="58" xfId="0" applyFont="1" applyFill="1" applyBorder="1" applyAlignment="1" applyProtection="1">
      <alignment horizontal="left" wrapText="1"/>
      <protection/>
    </xf>
    <xf numFmtId="164" fontId="18" fillId="20" borderId="55" xfId="0" applyNumberFormat="1" applyFont="1" applyFill="1" applyBorder="1" applyAlignment="1" applyProtection="1">
      <alignment horizontal="right"/>
      <protection/>
    </xf>
    <xf numFmtId="164" fontId="18" fillId="20" borderId="59" xfId="0" applyNumberFormat="1" applyFont="1" applyFill="1" applyBorder="1" applyAlignment="1" applyProtection="1">
      <alignment horizontal="right"/>
      <protection/>
    </xf>
    <xf numFmtId="49" fontId="18" fillId="43" borderId="60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right"/>
      <protection/>
    </xf>
    <xf numFmtId="164" fontId="18" fillId="43" borderId="32" xfId="0" applyNumberFormat="1" applyFont="1" applyFill="1" applyBorder="1" applyAlignment="1" applyProtection="1">
      <alignment horizontal="right"/>
      <protection/>
    </xf>
    <xf numFmtId="164" fontId="18" fillId="43" borderId="53" xfId="0" applyNumberFormat="1" applyFont="1" applyFill="1" applyBorder="1" applyAlignment="1" applyProtection="1">
      <alignment horizontal="right"/>
      <protection/>
    </xf>
    <xf numFmtId="0" fontId="18" fillId="43" borderId="61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64" fontId="18" fillId="47" borderId="26" xfId="0" applyNumberFormat="1" applyFont="1" applyFill="1" applyBorder="1" applyAlignment="1" applyProtection="1">
      <alignment horizontal="right"/>
      <protection/>
    </xf>
    <xf numFmtId="164" fontId="18" fillId="49" borderId="49" xfId="0" applyNumberFormat="1" applyFont="1" applyFill="1" applyBorder="1" applyAlignment="1" applyProtection="1">
      <alignment horizontal="right"/>
      <protection/>
    </xf>
    <xf numFmtId="164" fontId="18" fillId="49" borderId="50" xfId="0" applyNumberFormat="1" applyFont="1" applyFill="1" applyBorder="1" applyAlignment="1" applyProtection="1">
      <alignment horizontal="right"/>
      <protection/>
    </xf>
    <xf numFmtId="164" fontId="18" fillId="49" borderId="62" xfId="0" applyNumberFormat="1" applyFont="1" applyFill="1" applyBorder="1" applyAlignment="1" applyProtection="1">
      <alignment horizontal="right"/>
      <protection/>
    </xf>
    <xf numFmtId="164" fontId="18" fillId="50" borderId="22" xfId="0" applyNumberFormat="1" applyFont="1" applyFill="1" applyBorder="1" applyAlignment="1" applyProtection="1">
      <alignment horizontal="right"/>
      <protection/>
    </xf>
    <xf numFmtId="164" fontId="18" fillId="50" borderId="24" xfId="0" applyNumberFormat="1" applyFont="1" applyFill="1" applyBorder="1" applyAlignment="1" applyProtection="1">
      <alignment horizontal="right"/>
      <protection/>
    </xf>
    <xf numFmtId="49" fontId="18" fillId="43" borderId="63" xfId="0" applyNumberFormat="1" applyFont="1" applyFill="1" applyBorder="1" applyAlignment="1" applyProtection="1">
      <alignment horizontal="center"/>
      <protection/>
    </xf>
    <xf numFmtId="49" fontId="18" fillId="43" borderId="64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49" fontId="30" fillId="0" borderId="65" xfId="152" applyNumberFormat="1" applyFont="1" applyBorder="1" applyAlignment="1">
      <alignment horizontal="right" indent="1"/>
      <protection/>
    </xf>
    <xf numFmtId="49" fontId="30" fillId="0" borderId="0" xfId="152" applyNumberFormat="1" applyFont="1" applyBorder="1" applyAlignment="1">
      <alignment horizontal="right" indent="1"/>
      <protection/>
    </xf>
    <xf numFmtId="49" fontId="21" fillId="0" borderId="0" xfId="0" applyNumberFormat="1" applyFont="1" applyFill="1" applyBorder="1" applyAlignment="1">
      <alignment horizontal="left" indent="1"/>
    </xf>
    <xf numFmtId="49" fontId="21" fillId="0" borderId="66" xfId="0" applyNumberFormat="1" applyFont="1" applyFill="1" applyBorder="1" applyAlignment="1">
      <alignment horizontal="left" indent="1"/>
    </xf>
    <xf numFmtId="14" fontId="21" fillId="0" borderId="0" xfId="0" applyNumberFormat="1" applyFont="1" applyFill="1" applyBorder="1" applyAlignment="1">
      <alignment horizontal="left" indent="1"/>
    </xf>
    <xf numFmtId="14" fontId="21" fillId="0" borderId="66" xfId="0" applyNumberFormat="1" applyFont="1" applyFill="1" applyBorder="1" applyAlignment="1">
      <alignment horizontal="left" indent="1"/>
    </xf>
    <xf numFmtId="49" fontId="30" fillId="0" borderId="67" xfId="152" applyNumberFormat="1" applyFont="1" applyBorder="1" applyAlignment="1">
      <alignment horizontal="right" indent="1"/>
      <protection/>
    </xf>
    <xf numFmtId="49" fontId="30" fillId="0" borderId="68" xfId="152" applyNumberFormat="1" applyFont="1" applyBorder="1" applyAlignment="1">
      <alignment horizontal="right" indent="1"/>
      <protection/>
    </xf>
    <xf numFmtId="49" fontId="21" fillId="0" borderId="68" xfId="0" applyNumberFormat="1" applyFont="1" applyFill="1" applyBorder="1" applyAlignment="1">
      <alignment horizontal="left" wrapText="1" indent="1"/>
    </xf>
    <xf numFmtId="49" fontId="21" fillId="0" borderId="69" xfId="0" applyNumberFormat="1" applyFont="1" applyFill="1" applyBorder="1" applyAlignment="1">
      <alignment horizontal="left" wrapText="1" indent="1"/>
    </xf>
    <xf numFmtId="49" fontId="30" fillId="0" borderId="70" xfId="152" applyNumberFormat="1" applyFont="1" applyBorder="1" applyAlignment="1">
      <alignment horizontal="right" indent="1"/>
      <protection/>
    </xf>
    <xf numFmtId="49" fontId="30" fillId="0" borderId="71" xfId="152" applyNumberFormat="1" applyFont="1" applyBorder="1" applyAlignment="1">
      <alignment horizontal="right" indent="1"/>
      <protection/>
    </xf>
    <xf numFmtId="49" fontId="21" fillId="0" borderId="71" xfId="0" applyNumberFormat="1" applyFont="1" applyFill="1" applyBorder="1" applyAlignment="1">
      <alignment horizontal="left" indent="1"/>
    </xf>
    <xf numFmtId="49" fontId="21" fillId="0" borderId="72" xfId="0" applyNumberFormat="1" applyFont="1" applyFill="1" applyBorder="1" applyAlignment="1">
      <alignment horizontal="left" indent="1"/>
    </xf>
    <xf numFmtId="0" fontId="18" fillId="0" borderId="21" xfId="0" applyFont="1" applyFill="1" applyBorder="1" applyAlignment="1" applyProtection="1">
      <alignment horizontal="center"/>
      <protection locked="0"/>
    </xf>
    <xf numFmtId="49" fontId="18" fillId="0" borderId="73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43" borderId="74" xfId="0" applyNumberFormat="1" applyFont="1" applyFill="1" applyBorder="1" applyAlignment="1" applyProtection="1">
      <alignment horizontal="center"/>
      <protection/>
    </xf>
    <xf numFmtId="49" fontId="18" fillId="43" borderId="63" xfId="0" applyNumberFormat="1" applyFont="1" applyFill="1" applyBorder="1" applyAlignment="1" applyProtection="1">
      <alignment horizontal="center"/>
      <protection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46" borderId="29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50" borderId="29" xfId="0" applyNumberFormat="1" applyFont="1" applyFill="1" applyBorder="1" applyAlignment="1" applyProtection="1">
      <alignment horizontal="center"/>
      <protection/>
    </xf>
    <xf numFmtId="164" fontId="18" fillId="50" borderId="23" xfId="0" applyNumberFormat="1" applyFont="1" applyFill="1" applyBorder="1" applyAlignment="1" applyProtection="1">
      <alignment horizontal="center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0" borderId="25" xfId="0" applyFont="1" applyFill="1" applyBorder="1" applyAlignment="1">
      <alignment horizontal="center"/>
    </xf>
    <xf numFmtId="0" fontId="18" fillId="0" borderId="75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17" fillId="0" borderId="76" xfId="0" applyNumberFormat="1" applyFont="1" applyFill="1" applyBorder="1" applyAlignment="1">
      <alignment horizontal="center"/>
    </xf>
    <xf numFmtId="49" fontId="17" fillId="0" borderId="77" xfId="0" applyNumberFormat="1" applyFont="1" applyFill="1" applyBorder="1" applyAlignment="1">
      <alignment horizontal="center"/>
    </xf>
    <xf numFmtId="49" fontId="31" fillId="0" borderId="77" xfId="0" applyNumberFormat="1" applyFont="1" applyFill="1" applyBorder="1" applyAlignment="1">
      <alignment horizontal="left" vertical="center" indent="2"/>
    </xf>
    <xf numFmtId="49" fontId="31" fillId="0" borderId="78" xfId="0" applyNumberFormat="1" applyFont="1" applyFill="1" applyBorder="1" applyAlignment="1">
      <alignment horizontal="left" vertical="center" indent="2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64" fontId="18" fillId="0" borderId="79" xfId="0" applyNumberFormat="1" applyFont="1" applyFill="1" applyBorder="1" applyAlignment="1" applyProtection="1">
      <alignment horizontal="right"/>
      <protection locked="0"/>
    </xf>
    <xf numFmtId="49" fontId="18" fillId="43" borderId="64" xfId="0" applyNumberFormat="1" applyFont="1" applyFill="1" applyBorder="1" applyAlignment="1" applyProtection="1">
      <alignment horizontal="center"/>
      <protection/>
    </xf>
    <xf numFmtId="164" fontId="18" fillId="46" borderId="79" xfId="0" applyNumberFormat="1" applyFont="1" applyFill="1" applyBorder="1" applyAlignment="1" applyProtection="1">
      <alignment horizontal="right"/>
      <protection/>
    </xf>
    <xf numFmtId="164" fontId="18" fillId="46" borderId="56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1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83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164" fontId="18" fillId="50" borderId="29" xfId="0" applyNumberFormat="1" applyFont="1" applyFill="1" applyBorder="1" applyAlignment="1" applyProtection="1">
      <alignment horizontal="right"/>
      <protection/>
    </xf>
    <xf numFmtId="164" fontId="18" fillId="50" borderId="23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left" wrapText="1"/>
      <protection locked="0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133</xdr:row>
      <xdr:rowOff>38100</xdr:rowOff>
    </xdr:from>
    <xdr:to>
      <xdr:col>5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3688675"/>
          <a:ext cx="6000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79" t="s">
        <v>0</v>
      </c>
      <c r="B2" s="132"/>
      <c r="C2" s="132"/>
      <c r="D2" s="132"/>
      <c r="E2" s="132"/>
      <c r="F2" s="132"/>
      <c r="G2" s="132"/>
      <c r="H2" s="132"/>
      <c r="I2" s="132"/>
      <c r="K2" s="3"/>
      <c r="L2" s="5" t="s">
        <v>94</v>
      </c>
    </row>
    <row r="3" spans="1:12" ht="11.25" customHeight="1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K3" s="3" t="s">
        <v>256</v>
      </c>
      <c r="L3" s="5" t="s">
        <v>95</v>
      </c>
    </row>
    <row r="4" spans="1:12" ht="10.5" customHeight="1" thickBot="1">
      <c r="A4" s="179"/>
      <c r="B4" s="179"/>
      <c r="C4" s="179"/>
      <c r="D4" s="179"/>
      <c r="E4" s="179"/>
      <c r="F4" s="179"/>
      <c r="G4" s="179"/>
      <c r="H4" s="179"/>
      <c r="I4" s="182"/>
      <c r="J4" s="6" t="s">
        <v>2</v>
      </c>
      <c r="K4" s="3" t="s">
        <v>259</v>
      </c>
      <c r="L4" s="5" t="s">
        <v>96</v>
      </c>
    </row>
    <row r="5" spans="1:12" ht="12.75" customHeight="1">
      <c r="A5" s="7"/>
      <c r="C5" s="8" t="s">
        <v>48</v>
      </c>
      <c r="D5" s="147" t="s">
        <v>250</v>
      </c>
      <c r="E5" s="147"/>
      <c r="F5" s="9"/>
      <c r="G5" s="9"/>
      <c r="H5" s="9"/>
      <c r="I5" s="8" t="s">
        <v>245</v>
      </c>
      <c r="J5" s="10" t="s">
        <v>3</v>
      </c>
      <c r="K5" s="3" t="s">
        <v>257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43831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 t="s">
        <v>267</v>
      </c>
      <c r="K7" s="3"/>
    </row>
    <row r="8" spans="1:12" ht="12.75">
      <c r="A8" s="188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258</v>
      </c>
      <c r="L8" s="5" t="s">
        <v>99</v>
      </c>
    </row>
    <row r="9" spans="1:11" ht="12.75">
      <c r="A9" s="188"/>
      <c r="B9" s="200" t="s">
        <v>247</v>
      </c>
      <c r="C9" s="200"/>
      <c r="D9" s="200"/>
      <c r="E9" s="200"/>
      <c r="F9" s="200"/>
      <c r="G9" s="200"/>
      <c r="H9" s="200"/>
      <c r="I9" s="8" t="s">
        <v>86</v>
      </c>
      <c r="J9" s="15" t="s">
        <v>254</v>
      </c>
      <c r="K9" s="3"/>
    </row>
    <row r="10" spans="1:12" ht="12.75">
      <c r="A10" s="14" t="s">
        <v>50</v>
      </c>
      <c r="B10" s="186"/>
      <c r="C10" s="186"/>
      <c r="D10" s="186"/>
      <c r="E10" s="186"/>
      <c r="F10" s="186"/>
      <c r="G10" s="186"/>
      <c r="H10" s="186"/>
      <c r="I10" s="8"/>
      <c r="J10" s="15"/>
      <c r="K10" s="3"/>
      <c r="L10" s="5" t="s">
        <v>100</v>
      </c>
    </row>
    <row r="11" spans="1:12" ht="12.75">
      <c r="A11" s="14" t="s">
        <v>51</v>
      </c>
      <c r="B11" s="187" t="s">
        <v>253</v>
      </c>
      <c r="C11" s="187"/>
      <c r="D11" s="187"/>
      <c r="E11" s="187"/>
      <c r="F11" s="187"/>
      <c r="G11" s="187"/>
      <c r="H11" s="187"/>
      <c r="I11" s="8" t="s">
        <v>240</v>
      </c>
      <c r="J11" s="16"/>
      <c r="K11" s="3"/>
      <c r="L11" s="5" t="s">
        <v>101</v>
      </c>
    </row>
    <row r="12" spans="1:12" ht="12.75" customHeight="1">
      <c r="A12" s="189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255</v>
      </c>
      <c r="L12" s="5" t="s">
        <v>102</v>
      </c>
    </row>
    <row r="13" spans="1:12" ht="12.75">
      <c r="A13" s="189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90"/>
      <c r="C14" s="190"/>
      <c r="D14" s="190"/>
      <c r="E14" s="190"/>
      <c r="F14" s="190"/>
      <c r="G14" s="190"/>
      <c r="H14" s="190"/>
      <c r="I14" s="8" t="s">
        <v>242</v>
      </c>
      <c r="J14" s="18" t="s">
        <v>251</v>
      </c>
      <c r="K14" s="3"/>
    </row>
    <row r="15" spans="1:12" ht="12.75">
      <c r="A15" s="19" t="s">
        <v>4</v>
      </c>
      <c r="B15" s="193"/>
      <c r="C15" s="193"/>
      <c r="D15" s="193"/>
      <c r="E15" s="193"/>
      <c r="F15" s="193"/>
      <c r="G15" s="193"/>
      <c r="H15" s="193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93"/>
      <c r="C16" s="193"/>
      <c r="D16" s="193"/>
      <c r="E16" s="193"/>
      <c r="F16" s="193"/>
      <c r="G16" s="193"/>
      <c r="H16" s="193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83" t="s">
        <v>8</v>
      </c>
      <c r="D18" s="184"/>
      <c r="E18" s="184"/>
      <c r="F18" s="185"/>
      <c r="G18" s="183" t="s">
        <v>9</v>
      </c>
      <c r="H18" s="184"/>
      <c r="I18" s="184"/>
      <c r="J18" s="184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94" t="s">
        <v>12</v>
      </c>
      <c r="G19" s="53" t="s">
        <v>11</v>
      </c>
      <c r="H19" s="54" t="s">
        <v>91</v>
      </c>
      <c r="I19" s="54" t="s">
        <v>87</v>
      </c>
      <c r="J19" s="191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95"/>
      <c r="G20" s="53" t="s">
        <v>15</v>
      </c>
      <c r="H20" s="53" t="s">
        <v>92</v>
      </c>
      <c r="I20" s="53" t="s">
        <v>88</v>
      </c>
      <c r="J20" s="192"/>
      <c r="K20" s="56" t="s">
        <v>248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95"/>
      <c r="G21" s="53" t="s">
        <v>16</v>
      </c>
      <c r="H21" s="53" t="s">
        <v>93</v>
      </c>
      <c r="I21" s="53" t="s">
        <v>11</v>
      </c>
      <c r="J21" s="192"/>
      <c r="K21" s="56" t="s">
        <v>252</v>
      </c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 t="s">
        <v>252</v>
      </c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260</v>
      </c>
      <c r="B24" s="130" t="s">
        <v>19</v>
      </c>
      <c r="C24" s="128"/>
      <c r="D24" s="29">
        <v>122966525.93</v>
      </c>
      <c r="E24" s="29">
        <v>55757929.63</v>
      </c>
      <c r="F24" s="44">
        <f>C24+D24+E24</f>
        <v>178724455.56</v>
      </c>
      <c r="G24" s="128"/>
      <c r="H24" s="29">
        <v>131874656.19</v>
      </c>
      <c r="I24" s="29">
        <v>76338965.49</v>
      </c>
      <c r="J24" s="45">
        <f>G24+H24+I24</f>
        <v>208213621.68</v>
      </c>
      <c r="K24" s="1" t="s">
        <v>65</v>
      </c>
      <c r="L24" s="1" t="s">
        <v>19</v>
      </c>
    </row>
    <row r="25" spans="1:12" ht="12.75">
      <c r="A25" s="67" t="s">
        <v>115</v>
      </c>
      <c r="B25" s="130" t="s">
        <v>20</v>
      </c>
      <c r="C25" s="128"/>
      <c r="D25" s="29">
        <v>84128541.08</v>
      </c>
      <c r="E25" s="29">
        <v>41122782.85</v>
      </c>
      <c r="F25" s="44">
        <f>C25+D25+E25</f>
        <v>125251323.93</v>
      </c>
      <c r="G25" s="128"/>
      <c r="H25" s="29">
        <v>86208372.63</v>
      </c>
      <c r="I25" s="29">
        <v>49679649.71</v>
      </c>
      <c r="J25" s="45">
        <f>G25+H25+I25</f>
        <v>135888022.34</v>
      </c>
      <c r="K25" s="1" t="s">
        <v>66</v>
      </c>
      <c r="L25" s="1" t="s">
        <v>20</v>
      </c>
    </row>
    <row r="26" spans="1:12" ht="12.75" customHeight="1">
      <c r="A26" s="68" t="s">
        <v>23</v>
      </c>
      <c r="B26" s="150" t="s">
        <v>21</v>
      </c>
      <c r="C26" s="198"/>
      <c r="D26" s="152">
        <v>84128541.08</v>
      </c>
      <c r="E26" s="152">
        <v>41122782.85</v>
      </c>
      <c r="F26" s="154">
        <f>C26+D26+E26</f>
        <v>125251323.93</v>
      </c>
      <c r="G26" s="198"/>
      <c r="H26" s="152">
        <v>86208372.63</v>
      </c>
      <c r="I26" s="152">
        <v>49679649.71</v>
      </c>
      <c r="J26" s="158">
        <f>G26+H26+I26</f>
        <v>135888022.34</v>
      </c>
      <c r="K26" s="148" t="s">
        <v>67</v>
      </c>
      <c r="L26" s="149" t="s">
        <v>21</v>
      </c>
    </row>
    <row r="27" spans="1:12" ht="12.75">
      <c r="A27" s="69" t="s">
        <v>215</v>
      </c>
      <c r="B27" s="151"/>
      <c r="C27" s="199"/>
      <c r="D27" s="153"/>
      <c r="E27" s="153"/>
      <c r="F27" s="155"/>
      <c r="G27" s="199"/>
      <c r="H27" s="153"/>
      <c r="I27" s="153"/>
      <c r="J27" s="159"/>
      <c r="K27" s="148"/>
      <c r="L27" s="149"/>
    </row>
    <row r="28" spans="1:12" ht="12.75">
      <c r="A28" s="71" t="s">
        <v>261</v>
      </c>
      <c r="B28" s="130" t="s">
        <v>22</v>
      </c>
      <c r="C28" s="72">
        <f aca="true" t="shared" si="0" ref="C28:J28">C24-C25</f>
        <v>0</v>
      </c>
      <c r="D28" s="72">
        <f t="shared" si="0"/>
        <v>38837984.85</v>
      </c>
      <c r="E28" s="72">
        <f t="shared" si="0"/>
        <v>14635146.78</v>
      </c>
      <c r="F28" s="72">
        <f t="shared" si="0"/>
        <v>53473131.63</v>
      </c>
      <c r="G28" s="72">
        <f t="shared" si="0"/>
        <v>0</v>
      </c>
      <c r="H28" s="72">
        <f t="shared" si="0"/>
        <v>45666283.56</v>
      </c>
      <c r="I28" s="72">
        <f t="shared" si="0"/>
        <v>26659315.78</v>
      </c>
      <c r="J28" s="73">
        <f t="shared" si="0"/>
        <v>72325599.34</v>
      </c>
      <c r="K28" s="1" t="s">
        <v>68</v>
      </c>
      <c r="L28" s="1" t="s">
        <v>22</v>
      </c>
    </row>
    <row r="29" spans="1:12" ht="12.75">
      <c r="A29" s="67" t="s">
        <v>262</v>
      </c>
      <c r="B29" s="130" t="s">
        <v>24</v>
      </c>
      <c r="C29" s="128"/>
      <c r="D29" s="29"/>
      <c r="E29" s="29"/>
      <c r="F29" s="44">
        <f>C29+D29+E29</f>
        <v>0</v>
      </c>
      <c r="G29" s="128"/>
      <c r="H29" s="29"/>
      <c r="I29" s="29"/>
      <c r="J29" s="74">
        <f>G29+H29+I29</f>
        <v>0</v>
      </c>
      <c r="K29" s="1" t="s">
        <v>69</v>
      </c>
      <c r="L29" s="1" t="s">
        <v>24</v>
      </c>
    </row>
    <row r="30" spans="1:12" ht="12.75">
      <c r="A30" s="67" t="s">
        <v>116</v>
      </c>
      <c r="B30" s="130" t="s">
        <v>25</v>
      </c>
      <c r="C30" s="128"/>
      <c r="D30" s="29"/>
      <c r="E30" s="29"/>
      <c r="F30" s="44">
        <f>C30+D30+E30</f>
        <v>0</v>
      </c>
      <c r="G30" s="128"/>
      <c r="H30" s="29"/>
      <c r="I30" s="29"/>
      <c r="J30" s="74">
        <f>G30+H30+I30</f>
        <v>0</v>
      </c>
      <c r="K30" s="1" t="s">
        <v>70</v>
      </c>
      <c r="L30" s="1" t="s">
        <v>25</v>
      </c>
    </row>
    <row r="31" spans="1:12" ht="12.75" customHeight="1">
      <c r="A31" s="68" t="s">
        <v>23</v>
      </c>
      <c r="B31" s="150" t="s">
        <v>26</v>
      </c>
      <c r="C31" s="198"/>
      <c r="D31" s="152"/>
      <c r="E31" s="152"/>
      <c r="F31" s="154">
        <f>C31+D31+E31</f>
        <v>0</v>
      </c>
      <c r="G31" s="198"/>
      <c r="H31" s="152"/>
      <c r="I31" s="152"/>
      <c r="J31" s="158">
        <f>G31+H31+I31</f>
        <v>0</v>
      </c>
      <c r="K31" s="148" t="s">
        <v>71</v>
      </c>
      <c r="L31" s="149" t="s">
        <v>26</v>
      </c>
    </row>
    <row r="32" spans="1:12" ht="12.75">
      <c r="A32" s="69" t="s">
        <v>216</v>
      </c>
      <c r="B32" s="151"/>
      <c r="C32" s="199"/>
      <c r="D32" s="153"/>
      <c r="E32" s="153"/>
      <c r="F32" s="155"/>
      <c r="G32" s="199"/>
      <c r="H32" s="153"/>
      <c r="I32" s="153"/>
      <c r="J32" s="159"/>
      <c r="K32" s="148"/>
      <c r="L32" s="149"/>
    </row>
    <row r="33" spans="1:12" ht="12.75">
      <c r="A33" s="67" t="s">
        <v>263</v>
      </c>
      <c r="B33" s="130" t="s">
        <v>27</v>
      </c>
      <c r="C33" s="72">
        <f aca="true" t="shared" si="1" ref="C33:J33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1" t="s">
        <v>72</v>
      </c>
      <c r="L33" s="1" t="s">
        <v>27</v>
      </c>
    </row>
    <row r="34" spans="1:12" ht="12.75">
      <c r="A34" s="67" t="s">
        <v>264</v>
      </c>
      <c r="B34" s="130" t="s">
        <v>28</v>
      </c>
      <c r="C34" s="128"/>
      <c r="D34" s="30">
        <v>79661064.79</v>
      </c>
      <c r="E34" s="30"/>
      <c r="F34" s="75">
        <f>C34+D34+E34</f>
        <v>79661064.79</v>
      </c>
      <c r="G34" s="128"/>
      <c r="H34" s="30">
        <v>18927000</v>
      </c>
      <c r="I34" s="30"/>
      <c r="J34" s="76">
        <f>G34+H34+I34</f>
        <v>18927000</v>
      </c>
      <c r="K34" s="1" t="s">
        <v>73</v>
      </c>
      <c r="L34" s="1" t="s">
        <v>28</v>
      </c>
    </row>
    <row r="35" spans="1:12" ht="12.75">
      <c r="A35" s="67" t="s">
        <v>117</v>
      </c>
      <c r="B35" s="130" t="s">
        <v>29</v>
      </c>
      <c r="C35" s="29"/>
      <c r="D35" s="30">
        <v>3076096.53</v>
      </c>
      <c r="E35" s="30">
        <v>8717344.37</v>
      </c>
      <c r="F35" s="75">
        <f>C35+D35+E35</f>
        <v>11793440.9</v>
      </c>
      <c r="G35" s="29"/>
      <c r="H35" s="30">
        <v>2988862.76</v>
      </c>
      <c r="I35" s="30">
        <v>10201259.23</v>
      </c>
      <c r="J35" s="76">
        <f>G35+H35+I35</f>
        <v>13190121.99</v>
      </c>
      <c r="K35" s="1" t="s">
        <v>74</v>
      </c>
      <c r="L35" s="1" t="s">
        <v>29</v>
      </c>
    </row>
    <row r="36" spans="1:12" ht="12.75" customHeight="1">
      <c r="A36" s="68" t="s">
        <v>23</v>
      </c>
      <c r="B36" s="150" t="s">
        <v>30</v>
      </c>
      <c r="C36" s="152"/>
      <c r="D36" s="152"/>
      <c r="E36" s="152"/>
      <c r="F36" s="154">
        <f>C36+D36+E36</f>
        <v>0</v>
      </c>
      <c r="G36" s="152"/>
      <c r="H36" s="152"/>
      <c r="I36" s="152"/>
      <c r="J36" s="158">
        <f>G36+H36+I36</f>
        <v>0</v>
      </c>
      <c r="K36" s="148" t="s">
        <v>75</v>
      </c>
      <c r="L36" s="149" t="s">
        <v>30</v>
      </c>
    </row>
    <row r="37" spans="1:12" ht="13.5" thickBot="1">
      <c r="A37" s="69" t="s">
        <v>217</v>
      </c>
      <c r="B37" s="174"/>
      <c r="C37" s="173"/>
      <c r="D37" s="173"/>
      <c r="E37" s="173"/>
      <c r="F37" s="175"/>
      <c r="G37" s="173"/>
      <c r="H37" s="173"/>
      <c r="I37" s="173"/>
      <c r="J37" s="176"/>
      <c r="K37" s="148"/>
      <c r="L37" s="149"/>
    </row>
    <row r="38" spans="1:12" ht="15.75" customHeight="1">
      <c r="A38" s="77"/>
      <c r="B38" s="78"/>
      <c r="C38" s="79"/>
      <c r="D38" s="79"/>
      <c r="E38" s="79"/>
      <c r="F38" s="79"/>
      <c r="G38" s="79"/>
      <c r="H38" s="79"/>
      <c r="I38" s="80" t="s">
        <v>118</v>
      </c>
      <c r="J38" s="79"/>
      <c r="K38" s="1"/>
      <c r="L38" s="1"/>
    </row>
    <row r="39" spans="1:12" ht="15" customHeight="1">
      <c r="A39" s="47"/>
      <c r="B39" s="48" t="s">
        <v>7</v>
      </c>
      <c r="C39" s="183" t="s">
        <v>8</v>
      </c>
      <c r="D39" s="184"/>
      <c r="E39" s="184"/>
      <c r="F39" s="185"/>
      <c r="G39" s="183" t="s">
        <v>9</v>
      </c>
      <c r="H39" s="184"/>
      <c r="I39" s="184"/>
      <c r="J39" s="184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94" t="s">
        <v>12</v>
      </c>
      <c r="G40" s="53" t="s">
        <v>11</v>
      </c>
      <c r="H40" s="54" t="s">
        <v>91</v>
      </c>
      <c r="I40" s="54" t="s">
        <v>87</v>
      </c>
      <c r="J40" s="191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95"/>
      <c r="G41" s="53" t="s">
        <v>15</v>
      </c>
      <c r="H41" s="53" t="s">
        <v>92</v>
      </c>
      <c r="I41" s="53" t="s">
        <v>88</v>
      </c>
      <c r="J41" s="192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95"/>
      <c r="G42" s="53" t="s">
        <v>16</v>
      </c>
      <c r="H42" s="53" t="s">
        <v>93</v>
      </c>
      <c r="I42" s="53" t="s">
        <v>11</v>
      </c>
      <c r="J42" s="192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7" t="s">
        <v>129</v>
      </c>
      <c r="B44" s="81" t="s">
        <v>32</v>
      </c>
      <c r="C44" s="46"/>
      <c r="D44" s="46"/>
      <c r="E44" s="46"/>
      <c r="F44" s="82">
        <f>C44+D44+E44</f>
        <v>0</v>
      </c>
      <c r="G44" s="46"/>
      <c r="H44" s="46"/>
      <c r="I44" s="46"/>
      <c r="J44" s="83">
        <f>G44+H44+I44</f>
        <v>0</v>
      </c>
      <c r="K44" s="1" t="s">
        <v>76</v>
      </c>
      <c r="L44" s="1" t="s">
        <v>32</v>
      </c>
    </row>
    <row r="45" spans="1:12" ht="12.75">
      <c r="A45" s="68" t="s">
        <v>23</v>
      </c>
      <c r="B45" s="150" t="s">
        <v>33</v>
      </c>
      <c r="C45" s="152"/>
      <c r="D45" s="152"/>
      <c r="E45" s="152"/>
      <c r="F45" s="154">
        <f>C45+D45+E45</f>
        <v>0</v>
      </c>
      <c r="G45" s="152"/>
      <c r="H45" s="152"/>
      <c r="I45" s="152"/>
      <c r="J45" s="158">
        <f>G45+H45+I45</f>
        <v>0</v>
      </c>
      <c r="K45" s="148" t="s">
        <v>77</v>
      </c>
      <c r="L45" s="149" t="s">
        <v>33</v>
      </c>
    </row>
    <row r="46" spans="1:12" ht="12.75">
      <c r="A46" s="69" t="s">
        <v>218</v>
      </c>
      <c r="B46" s="151"/>
      <c r="C46" s="153"/>
      <c r="D46" s="153"/>
      <c r="E46" s="153"/>
      <c r="F46" s="155"/>
      <c r="G46" s="153"/>
      <c r="H46" s="153"/>
      <c r="I46" s="153"/>
      <c r="J46" s="159"/>
      <c r="K46" s="148"/>
      <c r="L46" s="149"/>
    </row>
    <row r="47" spans="1:12" ht="12.75">
      <c r="A47" s="67" t="s">
        <v>121</v>
      </c>
      <c r="B47" s="84" t="s">
        <v>119</v>
      </c>
      <c r="C47" s="32"/>
      <c r="D47" s="32"/>
      <c r="E47" s="32"/>
      <c r="F47" s="85">
        <f>C47+D47+E47</f>
        <v>0</v>
      </c>
      <c r="G47" s="32"/>
      <c r="H47" s="32"/>
      <c r="I47" s="32"/>
      <c r="J47" s="76">
        <f>G47+H47+I47</f>
        <v>0</v>
      </c>
      <c r="K47" s="1" t="s">
        <v>120</v>
      </c>
      <c r="L47" s="1" t="s">
        <v>119</v>
      </c>
    </row>
    <row r="48" spans="1:12" ht="12.75">
      <c r="A48" s="68" t="s">
        <v>23</v>
      </c>
      <c r="B48" s="150" t="s">
        <v>122</v>
      </c>
      <c r="C48" s="152"/>
      <c r="D48" s="152"/>
      <c r="E48" s="152"/>
      <c r="F48" s="154">
        <f>C48+D48+E48</f>
        <v>0</v>
      </c>
      <c r="G48" s="152"/>
      <c r="H48" s="152"/>
      <c r="I48" s="152"/>
      <c r="J48" s="158">
        <f>G48+H48+I48</f>
        <v>0</v>
      </c>
      <c r="K48" s="148" t="s">
        <v>123</v>
      </c>
      <c r="L48" s="149" t="s">
        <v>122</v>
      </c>
    </row>
    <row r="49" spans="1:12" ht="12.75">
      <c r="A49" s="69" t="s">
        <v>217</v>
      </c>
      <c r="B49" s="151"/>
      <c r="C49" s="153"/>
      <c r="D49" s="153"/>
      <c r="E49" s="153"/>
      <c r="F49" s="155"/>
      <c r="G49" s="153"/>
      <c r="H49" s="153"/>
      <c r="I49" s="153"/>
      <c r="J49" s="159"/>
      <c r="K49" s="148"/>
      <c r="L49" s="149"/>
    </row>
    <row r="50" spans="1:12" ht="12.75">
      <c r="A50" s="67" t="s">
        <v>31</v>
      </c>
      <c r="B50" s="84" t="s">
        <v>124</v>
      </c>
      <c r="C50" s="32"/>
      <c r="D50" s="32"/>
      <c r="E50" s="32"/>
      <c r="F50" s="85">
        <f>C50+D50+E50</f>
        <v>0</v>
      </c>
      <c r="G50" s="32"/>
      <c r="H50" s="32"/>
      <c r="I50" s="32"/>
      <c r="J50" s="76">
        <f>G50+H50+I50</f>
        <v>0</v>
      </c>
      <c r="K50" s="1" t="s">
        <v>125</v>
      </c>
      <c r="L50" s="1" t="s">
        <v>124</v>
      </c>
    </row>
    <row r="51" spans="1:12" ht="22.5">
      <c r="A51" s="67" t="s">
        <v>34</v>
      </c>
      <c r="B51" s="84" t="s">
        <v>35</v>
      </c>
      <c r="C51" s="32"/>
      <c r="D51" s="32"/>
      <c r="E51" s="32"/>
      <c r="F51" s="85">
        <f>C51+D51+E51</f>
        <v>0</v>
      </c>
      <c r="G51" s="32"/>
      <c r="H51" s="32"/>
      <c r="I51" s="32"/>
      <c r="J51" s="76">
        <f>G51+H51+I51</f>
        <v>0</v>
      </c>
      <c r="K51" s="1" t="s">
        <v>78</v>
      </c>
      <c r="L51" s="1" t="s">
        <v>35</v>
      </c>
    </row>
    <row r="52" spans="1:12" ht="13.5" thickBot="1">
      <c r="A52" s="67" t="s">
        <v>126</v>
      </c>
      <c r="B52" s="86" t="s">
        <v>127</v>
      </c>
      <c r="C52" s="31"/>
      <c r="D52" s="31"/>
      <c r="E52" s="31">
        <v>43337.24</v>
      </c>
      <c r="F52" s="85">
        <f>C52+D52+E52</f>
        <v>43337.24</v>
      </c>
      <c r="G52" s="31"/>
      <c r="H52" s="31">
        <v>269100</v>
      </c>
      <c r="I52" s="31">
        <v>203216.68</v>
      </c>
      <c r="J52" s="76">
        <f>G52+H52+I52</f>
        <v>472316.68</v>
      </c>
      <c r="K52" s="1" t="s">
        <v>128</v>
      </c>
      <c r="L52" s="1" t="s">
        <v>127</v>
      </c>
    </row>
    <row r="53" spans="1:12" ht="22.5" thickBot="1">
      <c r="A53" s="87" t="s">
        <v>268</v>
      </c>
      <c r="B53" s="88" t="s">
        <v>130</v>
      </c>
      <c r="C53" s="89">
        <f aca="true" t="shared" si="2" ref="C53:J53">C28+C33+C34+C35+C44+C47+C50+C51+C52</f>
        <v>0</v>
      </c>
      <c r="D53" s="89">
        <f t="shared" si="2"/>
        <v>121575146.17</v>
      </c>
      <c r="E53" s="89">
        <f t="shared" si="2"/>
        <v>23395828.39</v>
      </c>
      <c r="F53" s="89">
        <f t="shared" si="2"/>
        <v>144970974.56</v>
      </c>
      <c r="G53" s="89">
        <f t="shared" si="2"/>
        <v>0</v>
      </c>
      <c r="H53" s="89">
        <f t="shared" si="2"/>
        <v>67851246.32</v>
      </c>
      <c r="I53" s="89">
        <f t="shared" si="2"/>
        <v>37063791.69</v>
      </c>
      <c r="J53" s="90">
        <f t="shared" si="2"/>
        <v>104915038.01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1"/>
      <c r="D54" s="92"/>
      <c r="E54" s="92"/>
      <c r="F54" s="92"/>
      <c r="G54" s="92"/>
      <c r="H54" s="92"/>
      <c r="I54" s="92"/>
      <c r="J54" s="93"/>
      <c r="K54" s="1"/>
      <c r="L54" s="1"/>
    </row>
    <row r="55" spans="1:12" ht="12.75">
      <c r="A55" s="94" t="s">
        <v>134</v>
      </c>
      <c r="B55" s="130" t="s">
        <v>132</v>
      </c>
      <c r="C55" s="72">
        <f aca="true" t="shared" si="3" ref="C55:J55">C56+C58+C64</f>
        <v>0</v>
      </c>
      <c r="D55" s="72">
        <f t="shared" si="3"/>
        <v>0</v>
      </c>
      <c r="E55" s="72">
        <f t="shared" si="3"/>
        <v>18243898.98</v>
      </c>
      <c r="F55" s="72">
        <f t="shared" si="3"/>
        <v>18243898.98</v>
      </c>
      <c r="G55" s="72">
        <f t="shared" si="3"/>
        <v>0</v>
      </c>
      <c r="H55" s="72">
        <f t="shared" si="3"/>
        <v>801672.67</v>
      </c>
      <c r="I55" s="72">
        <f t="shared" si="3"/>
        <v>23117584.1</v>
      </c>
      <c r="J55" s="124">
        <f t="shared" si="3"/>
        <v>23919256.77</v>
      </c>
      <c r="K55" s="1" t="s">
        <v>133</v>
      </c>
      <c r="L55" s="1" t="s">
        <v>132</v>
      </c>
    </row>
    <row r="56" spans="1:12" ht="12.75">
      <c r="A56" s="68" t="s">
        <v>220</v>
      </c>
      <c r="B56" s="150" t="s">
        <v>135</v>
      </c>
      <c r="C56" s="152"/>
      <c r="D56" s="152"/>
      <c r="E56" s="152">
        <v>18243898.98</v>
      </c>
      <c r="F56" s="154">
        <f>C56+D56+E56</f>
        <v>18243898.98</v>
      </c>
      <c r="G56" s="152"/>
      <c r="H56" s="152">
        <v>757672.67</v>
      </c>
      <c r="I56" s="152">
        <v>23115792.1</v>
      </c>
      <c r="J56" s="158">
        <f>G56+H56+I56</f>
        <v>23873464.77</v>
      </c>
      <c r="K56" s="148" t="s">
        <v>136</v>
      </c>
      <c r="L56" s="149" t="s">
        <v>135</v>
      </c>
    </row>
    <row r="57" spans="1:12" ht="22.5">
      <c r="A57" s="69" t="s">
        <v>219</v>
      </c>
      <c r="B57" s="151"/>
      <c r="C57" s="153"/>
      <c r="D57" s="153"/>
      <c r="E57" s="153"/>
      <c r="F57" s="155"/>
      <c r="G57" s="153"/>
      <c r="H57" s="153"/>
      <c r="I57" s="153"/>
      <c r="J57" s="159"/>
      <c r="K57" s="148"/>
      <c r="L57" s="149"/>
    </row>
    <row r="58" spans="1:12" ht="12.75">
      <c r="A58" s="95" t="s">
        <v>137</v>
      </c>
      <c r="B58" s="130" t="s">
        <v>138</v>
      </c>
      <c r="C58" s="29"/>
      <c r="D58" s="30"/>
      <c r="E58" s="30"/>
      <c r="F58" s="75">
        <f>C58+D58+E58</f>
        <v>0</v>
      </c>
      <c r="G58" s="29"/>
      <c r="H58" s="30"/>
      <c r="I58" s="30"/>
      <c r="J58" s="70">
        <f>G58+H58+I58</f>
        <v>0</v>
      </c>
      <c r="K58" s="1" t="s">
        <v>139</v>
      </c>
      <c r="L58" s="1" t="s">
        <v>138</v>
      </c>
    </row>
    <row r="59" spans="1:12" ht="12.75">
      <c r="A59" s="96" t="s">
        <v>23</v>
      </c>
      <c r="B59" s="150" t="s">
        <v>140</v>
      </c>
      <c r="C59" s="152"/>
      <c r="D59" s="152"/>
      <c r="E59" s="152"/>
      <c r="F59" s="154">
        <f>C59+D59+E59</f>
        <v>0</v>
      </c>
      <c r="G59" s="152"/>
      <c r="H59" s="152"/>
      <c r="I59" s="152"/>
      <c r="J59" s="158">
        <f>G59+H59+I59</f>
        <v>0</v>
      </c>
      <c r="K59" s="148" t="s">
        <v>141</v>
      </c>
      <c r="L59" s="149" t="s">
        <v>140</v>
      </c>
    </row>
    <row r="60" spans="1:12" ht="12.75">
      <c r="A60" s="97" t="s">
        <v>221</v>
      </c>
      <c r="B60" s="151"/>
      <c r="C60" s="153"/>
      <c r="D60" s="153"/>
      <c r="E60" s="153"/>
      <c r="F60" s="155"/>
      <c r="G60" s="153"/>
      <c r="H60" s="153"/>
      <c r="I60" s="153"/>
      <c r="J60" s="159"/>
      <c r="K60" s="148"/>
      <c r="L60" s="149"/>
    </row>
    <row r="61" spans="1:12" ht="12.75">
      <c r="A61" s="98" t="s">
        <v>23</v>
      </c>
      <c r="B61" s="150" t="s">
        <v>142</v>
      </c>
      <c r="C61" s="152"/>
      <c r="D61" s="152"/>
      <c r="E61" s="152"/>
      <c r="F61" s="154">
        <f>C61+D61+E61</f>
        <v>0</v>
      </c>
      <c r="G61" s="152"/>
      <c r="H61" s="152"/>
      <c r="I61" s="152"/>
      <c r="J61" s="158">
        <f>G61+H61+I61</f>
        <v>0</v>
      </c>
      <c r="K61" s="148" t="s">
        <v>143</v>
      </c>
      <c r="L61" s="149" t="s">
        <v>142</v>
      </c>
    </row>
    <row r="62" spans="1:12" ht="12.75">
      <c r="A62" s="99" t="s">
        <v>218</v>
      </c>
      <c r="B62" s="151"/>
      <c r="C62" s="153"/>
      <c r="D62" s="153"/>
      <c r="E62" s="153"/>
      <c r="F62" s="155"/>
      <c r="G62" s="153"/>
      <c r="H62" s="153"/>
      <c r="I62" s="153"/>
      <c r="J62" s="159"/>
      <c r="K62" s="148"/>
      <c r="L62" s="149"/>
    </row>
    <row r="63" spans="1:12" ht="12.75">
      <c r="A63" s="100" t="s">
        <v>144</v>
      </c>
      <c r="B63" s="130" t="s">
        <v>145</v>
      </c>
      <c r="C63" s="29"/>
      <c r="D63" s="30"/>
      <c r="E63" s="30"/>
      <c r="F63" s="75">
        <f>C63+D63+E63</f>
        <v>0</v>
      </c>
      <c r="G63" s="29"/>
      <c r="H63" s="30"/>
      <c r="I63" s="32"/>
      <c r="J63" s="70">
        <f>G63+H63+I63</f>
        <v>0</v>
      </c>
      <c r="K63" s="1" t="s">
        <v>146</v>
      </c>
      <c r="L63" s="1" t="s">
        <v>145</v>
      </c>
    </row>
    <row r="64" spans="1:12" ht="12.75">
      <c r="A64" s="95" t="s">
        <v>147</v>
      </c>
      <c r="B64" s="130" t="s">
        <v>148</v>
      </c>
      <c r="C64" s="29"/>
      <c r="D64" s="30"/>
      <c r="E64" s="30"/>
      <c r="F64" s="75">
        <f>C64+D64+E64</f>
        <v>0</v>
      </c>
      <c r="G64" s="29"/>
      <c r="H64" s="30">
        <v>44000</v>
      </c>
      <c r="I64" s="32">
        <v>1792</v>
      </c>
      <c r="J64" s="70">
        <f>G64+H64+I64</f>
        <v>45792</v>
      </c>
      <c r="K64" s="1" t="s">
        <v>149</v>
      </c>
      <c r="L64" s="1" t="s">
        <v>148</v>
      </c>
    </row>
    <row r="65" spans="1:12" ht="12.75">
      <c r="A65" s="67" t="s">
        <v>150</v>
      </c>
      <c r="B65" s="130" t="s">
        <v>151</v>
      </c>
      <c r="C65" s="29"/>
      <c r="D65" s="32"/>
      <c r="E65" s="32"/>
      <c r="F65" s="75">
        <f>C65+D65+E65</f>
        <v>0</v>
      </c>
      <c r="G65" s="32"/>
      <c r="H65" s="32"/>
      <c r="I65" s="32"/>
      <c r="J65" s="70">
        <f>G65+H65+I65</f>
        <v>0</v>
      </c>
      <c r="K65" s="1" t="s">
        <v>152</v>
      </c>
      <c r="L65" s="1" t="s">
        <v>151</v>
      </c>
    </row>
    <row r="66" spans="1:12" ht="12.75" customHeight="1">
      <c r="A66" s="68" t="s">
        <v>23</v>
      </c>
      <c r="B66" s="150" t="s">
        <v>153</v>
      </c>
      <c r="C66" s="152"/>
      <c r="D66" s="152"/>
      <c r="E66" s="152"/>
      <c r="F66" s="154">
        <f>C66+D66+E66</f>
        <v>0</v>
      </c>
      <c r="G66" s="152"/>
      <c r="H66" s="152"/>
      <c r="I66" s="152"/>
      <c r="J66" s="158">
        <f>G66+H66+I66</f>
        <v>0</v>
      </c>
      <c r="K66" s="148" t="s">
        <v>154</v>
      </c>
      <c r="L66" s="149" t="s">
        <v>153</v>
      </c>
    </row>
    <row r="67" spans="1:12" ht="12.75">
      <c r="A67" s="69" t="s">
        <v>218</v>
      </c>
      <c r="B67" s="151"/>
      <c r="C67" s="153"/>
      <c r="D67" s="153"/>
      <c r="E67" s="153"/>
      <c r="F67" s="155"/>
      <c r="G67" s="153"/>
      <c r="H67" s="153"/>
      <c r="I67" s="153"/>
      <c r="J67" s="159"/>
      <c r="K67" s="148"/>
      <c r="L67" s="149"/>
    </row>
    <row r="68" spans="1:12" ht="22.5">
      <c r="A68" s="67" t="s">
        <v>155</v>
      </c>
      <c r="B68" s="130" t="s">
        <v>156</v>
      </c>
      <c r="C68" s="29"/>
      <c r="D68" s="30">
        <v>208198674</v>
      </c>
      <c r="E68" s="30">
        <v>13354683.31</v>
      </c>
      <c r="F68" s="75">
        <f>C68+D68+E68</f>
        <v>221553357.31</v>
      </c>
      <c r="G68" s="29"/>
      <c r="H68" s="30">
        <v>210802704</v>
      </c>
      <c r="I68" s="32">
        <v>16090151.77</v>
      </c>
      <c r="J68" s="70">
        <f>G68+H68+I68</f>
        <v>226892855.77</v>
      </c>
      <c r="K68" s="1" t="s">
        <v>161</v>
      </c>
      <c r="L68" s="1" t="s">
        <v>156</v>
      </c>
    </row>
    <row r="69" spans="1:12" ht="12.75">
      <c r="A69" s="68" t="s">
        <v>23</v>
      </c>
      <c r="B69" s="150" t="s">
        <v>157</v>
      </c>
      <c r="C69" s="152"/>
      <c r="D69" s="152"/>
      <c r="E69" s="152"/>
      <c r="F69" s="154">
        <f>C69+D69+E69</f>
        <v>0</v>
      </c>
      <c r="G69" s="152"/>
      <c r="H69" s="152"/>
      <c r="I69" s="152"/>
      <c r="J69" s="158">
        <f>G69+H69+I69</f>
        <v>0</v>
      </c>
      <c r="K69" s="148" t="s">
        <v>162</v>
      </c>
      <c r="L69" s="149" t="s">
        <v>157</v>
      </c>
    </row>
    <row r="70" spans="1:12" ht="12.75">
      <c r="A70" s="69" t="s">
        <v>222</v>
      </c>
      <c r="B70" s="151"/>
      <c r="C70" s="153"/>
      <c r="D70" s="153"/>
      <c r="E70" s="153"/>
      <c r="F70" s="155"/>
      <c r="G70" s="153"/>
      <c r="H70" s="153"/>
      <c r="I70" s="153"/>
      <c r="J70" s="159"/>
      <c r="K70" s="148"/>
      <c r="L70" s="149"/>
    </row>
    <row r="71" spans="1:12" s="33" customFormat="1" ht="22.5">
      <c r="A71" s="67" t="s">
        <v>158</v>
      </c>
      <c r="B71" s="130" t="s">
        <v>37</v>
      </c>
      <c r="C71" s="29"/>
      <c r="D71" s="29">
        <v>363868.41</v>
      </c>
      <c r="E71" s="29">
        <v>2292280.58</v>
      </c>
      <c r="F71" s="44">
        <f>C71+D71+E71</f>
        <v>2656148.99</v>
      </c>
      <c r="G71" s="29">
        <v>261</v>
      </c>
      <c r="H71" s="29">
        <v>840997.51</v>
      </c>
      <c r="I71" s="29">
        <v>1959292.65</v>
      </c>
      <c r="J71" s="76">
        <f>G71+H71+I71</f>
        <v>2800551.16</v>
      </c>
      <c r="K71" s="1" t="s">
        <v>79</v>
      </c>
      <c r="L71" s="1" t="s">
        <v>37</v>
      </c>
    </row>
    <row r="72" spans="1:12" s="33" customFormat="1" ht="12.75">
      <c r="A72" s="68" t="s">
        <v>23</v>
      </c>
      <c r="B72" s="150" t="s">
        <v>159</v>
      </c>
      <c r="C72" s="152"/>
      <c r="D72" s="152"/>
      <c r="E72" s="152"/>
      <c r="F72" s="154">
        <f>C72+D72+E72</f>
        <v>0</v>
      </c>
      <c r="G72" s="152"/>
      <c r="H72" s="152"/>
      <c r="I72" s="152"/>
      <c r="J72" s="158">
        <f>G72+H72+I72</f>
        <v>0</v>
      </c>
      <c r="K72" s="148" t="s">
        <v>163</v>
      </c>
      <c r="L72" s="149" t="s">
        <v>159</v>
      </c>
    </row>
    <row r="73" spans="1:12" s="33" customFormat="1" ht="13.5" thickBot="1">
      <c r="A73" s="69" t="s">
        <v>222</v>
      </c>
      <c r="B73" s="174"/>
      <c r="C73" s="173"/>
      <c r="D73" s="173"/>
      <c r="E73" s="173"/>
      <c r="F73" s="175"/>
      <c r="G73" s="173"/>
      <c r="H73" s="173"/>
      <c r="I73" s="173"/>
      <c r="J73" s="176"/>
      <c r="K73" s="148"/>
      <c r="L73" s="149"/>
    </row>
    <row r="74" spans="1:12" s="33" customFormat="1" ht="14.25" customHeight="1">
      <c r="A74" s="77"/>
      <c r="B74" s="78"/>
      <c r="C74" s="79"/>
      <c r="D74" s="79"/>
      <c r="E74" s="79"/>
      <c r="F74" s="79"/>
      <c r="G74" s="79"/>
      <c r="H74" s="79"/>
      <c r="I74" s="80" t="s">
        <v>160</v>
      </c>
      <c r="J74" s="79"/>
      <c r="K74" s="1"/>
      <c r="L74" s="1"/>
    </row>
    <row r="75" spans="1:12" s="33" customFormat="1" ht="15.75" customHeight="1">
      <c r="A75" s="47"/>
      <c r="B75" s="48" t="s">
        <v>7</v>
      </c>
      <c r="C75" s="183" t="s">
        <v>8</v>
      </c>
      <c r="D75" s="184"/>
      <c r="E75" s="184"/>
      <c r="F75" s="185"/>
      <c r="G75" s="183" t="s">
        <v>9</v>
      </c>
      <c r="H75" s="184"/>
      <c r="I75" s="184"/>
      <c r="J75" s="184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94" t="s">
        <v>12</v>
      </c>
      <c r="G76" s="53" t="s">
        <v>11</v>
      </c>
      <c r="H76" s="54" t="s">
        <v>91</v>
      </c>
      <c r="I76" s="54" t="s">
        <v>87</v>
      </c>
      <c r="J76" s="191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95"/>
      <c r="G77" s="53" t="s">
        <v>15</v>
      </c>
      <c r="H77" s="53" t="s">
        <v>92</v>
      </c>
      <c r="I77" s="53" t="s">
        <v>88</v>
      </c>
      <c r="J77" s="192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95"/>
      <c r="G78" s="53" t="s">
        <v>16</v>
      </c>
      <c r="H78" s="53" t="s">
        <v>93</v>
      </c>
      <c r="I78" s="53" t="s">
        <v>11</v>
      </c>
      <c r="J78" s="192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7" t="s">
        <v>164</v>
      </c>
      <c r="B80" s="130" t="s">
        <v>165</v>
      </c>
      <c r="C80" s="29"/>
      <c r="D80" s="32"/>
      <c r="E80" s="32"/>
      <c r="F80" s="85">
        <f>C80+D80+E80</f>
        <v>0</v>
      </c>
      <c r="G80" s="32"/>
      <c r="H80" s="32"/>
      <c r="I80" s="32"/>
      <c r="J80" s="70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8" t="s">
        <v>23</v>
      </c>
      <c r="B81" s="150" t="s">
        <v>167</v>
      </c>
      <c r="C81" s="152"/>
      <c r="D81" s="152"/>
      <c r="E81" s="152"/>
      <c r="F81" s="154">
        <f>C81+D81+E81</f>
        <v>0</v>
      </c>
      <c r="G81" s="152"/>
      <c r="H81" s="152"/>
      <c r="I81" s="152"/>
      <c r="J81" s="158">
        <f>G81+H81+I81</f>
        <v>0</v>
      </c>
      <c r="K81" s="148" t="s">
        <v>168</v>
      </c>
      <c r="L81" s="149" t="s">
        <v>167</v>
      </c>
    </row>
    <row r="82" spans="1:12" s="33" customFormat="1" ht="12.75">
      <c r="A82" s="69" t="s">
        <v>218</v>
      </c>
      <c r="B82" s="151"/>
      <c r="C82" s="153"/>
      <c r="D82" s="153"/>
      <c r="E82" s="153"/>
      <c r="F82" s="155"/>
      <c r="G82" s="153"/>
      <c r="H82" s="153"/>
      <c r="I82" s="153"/>
      <c r="J82" s="159"/>
      <c r="K82" s="148"/>
      <c r="L82" s="149"/>
    </row>
    <row r="83" spans="1:12" s="33" customFormat="1" ht="12.75">
      <c r="A83" s="67" t="s">
        <v>169</v>
      </c>
      <c r="B83" s="130" t="s">
        <v>170</v>
      </c>
      <c r="C83" s="29"/>
      <c r="D83" s="29"/>
      <c r="E83" s="29">
        <v>117834.28</v>
      </c>
      <c r="F83" s="44">
        <f>C83+D83+E83</f>
        <v>117834.28</v>
      </c>
      <c r="G83" s="29"/>
      <c r="H83" s="29"/>
      <c r="I83" s="29">
        <v>9550</v>
      </c>
      <c r="J83" s="70">
        <f>G83+H83+I83</f>
        <v>9550</v>
      </c>
      <c r="K83" s="1" t="s">
        <v>171</v>
      </c>
      <c r="L83" s="1" t="s">
        <v>170</v>
      </c>
    </row>
    <row r="84" spans="1:12" s="33" customFormat="1" ht="12.75">
      <c r="A84" s="68" t="s">
        <v>23</v>
      </c>
      <c r="B84" s="150" t="s">
        <v>172</v>
      </c>
      <c r="C84" s="152"/>
      <c r="D84" s="152"/>
      <c r="E84" s="152"/>
      <c r="F84" s="154">
        <f>C84+D84+E84</f>
        <v>0</v>
      </c>
      <c r="G84" s="152"/>
      <c r="H84" s="152"/>
      <c r="I84" s="152"/>
      <c r="J84" s="158">
        <f>G84+H84+I84</f>
        <v>0</v>
      </c>
      <c r="K84" s="148" t="s">
        <v>173</v>
      </c>
      <c r="L84" s="149" t="s">
        <v>172</v>
      </c>
    </row>
    <row r="85" spans="1:12" s="33" customFormat="1" ht="12.75">
      <c r="A85" s="69" t="s">
        <v>85</v>
      </c>
      <c r="B85" s="151"/>
      <c r="C85" s="153"/>
      <c r="D85" s="153"/>
      <c r="E85" s="153"/>
      <c r="F85" s="155"/>
      <c r="G85" s="153"/>
      <c r="H85" s="153"/>
      <c r="I85" s="153"/>
      <c r="J85" s="159"/>
      <c r="K85" s="148"/>
      <c r="L85" s="149"/>
    </row>
    <row r="86" spans="1:12" s="33" customFormat="1" ht="12.75">
      <c r="A86" s="101" t="s">
        <v>225</v>
      </c>
      <c r="B86" s="84" t="s">
        <v>226</v>
      </c>
      <c r="C86" s="32"/>
      <c r="D86" s="32"/>
      <c r="E86" s="32"/>
      <c r="F86" s="102">
        <f>C86+D86+E86</f>
        <v>0</v>
      </c>
      <c r="G86" s="32"/>
      <c r="H86" s="32"/>
      <c r="I86" s="32"/>
      <c r="J86" s="103">
        <f>G86+H86+I86</f>
        <v>0</v>
      </c>
      <c r="K86" s="104" t="s">
        <v>227</v>
      </c>
      <c r="L86" s="1" t="s">
        <v>226</v>
      </c>
    </row>
    <row r="87" spans="1:12" s="33" customFormat="1" ht="22.5" thickBot="1">
      <c r="A87" s="105" t="s">
        <v>265</v>
      </c>
      <c r="B87" s="131" t="s">
        <v>174</v>
      </c>
      <c r="C87" s="106">
        <f aca="true" t="shared" si="4" ref="C87:J87">C55+C65+C68+C71+C80+C83+C86</f>
        <v>0</v>
      </c>
      <c r="D87" s="106">
        <f t="shared" si="4"/>
        <v>208562542.41</v>
      </c>
      <c r="E87" s="106">
        <f t="shared" si="4"/>
        <v>34008697.15</v>
      </c>
      <c r="F87" s="106">
        <f t="shared" si="4"/>
        <v>242571239.56</v>
      </c>
      <c r="G87" s="106">
        <f t="shared" si="4"/>
        <v>261</v>
      </c>
      <c r="H87" s="106">
        <f t="shared" si="4"/>
        <v>212445374.18</v>
      </c>
      <c r="I87" s="106">
        <f t="shared" si="4"/>
        <v>41176578.52</v>
      </c>
      <c r="J87" s="107">
        <f t="shared" si="4"/>
        <v>253622213.7</v>
      </c>
      <c r="K87" s="1" t="s">
        <v>175</v>
      </c>
      <c r="L87" s="1" t="s">
        <v>174</v>
      </c>
    </row>
    <row r="88" spans="1:12" s="33" customFormat="1" ht="13.5" thickBot="1">
      <c r="A88" s="108" t="s">
        <v>176</v>
      </c>
      <c r="B88" s="88" t="s">
        <v>177</v>
      </c>
      <c r="C88" s="127">
        <f aca="true" t="shared" si="5" ref="C88:J88">C53+C87</f>
        <v>0</v>
      </c>
      <c r="D88" s="127">
        <f t="shared" si="5"/>
        <v>330137688.58</v>
      </c>
      <c r="E88" s="127">
        <f t="shared" si="5"/>
        <v>57404525.54</v>
      </c>
      <c r="F88" s="127">
        <f t="shared" si="5"/>
        <v>387542214.12</v>
      </c>
      <c r="G88" s="127">
        <f t="shared" si="5"/>
        <v>261</v>
      </c>
      <c r="H88" s="127">
        <f t="shared" si="5"/>
        <v>280296620.5</v>
      </c>
      <c r="I88" s="127">
        <f t="shared" si="5"/>
        <v>78240370.21</v>
      </c>
      <c r="J88" s="126">
        <f t="shared" si="5"/>
        <v>358537251.71</v>
      </c>
      <c r="K88" s="1" t="s">
        <v>178</v>
      </c>
      <c r="L88" s="1" t="s">
        <v>177</v>
      </c>
    </row>
    <row r="89" spans="1:12" s="33" customFormat="1" ht="18.75" customHeight="1">
      <c r="A89" s="109"/>
      <c r="B89" s="104"/>
      <c r="C89" s="110"/>
      <c r="D89" s="110"/>
      <c r="E89" s="110"/>
      <c r="F89" s="110"/>
      <c r="G89" s="110"/>
      <c r="H89" s="110"/>
      <c r="I89" s="111" t="s">
        <v>223</v>
      </c>
      <c r="J89" s="110"/>
      <c r="K89" s="1"/>
      <c r="L89" s="1"/>
    </row>
    <row r="90" spans="1:12" s="33" customFormat="1" ht="17.25" customHeight="1">
      <c r="A90" s="47"/>
      <c r="B90" s="48" t="s">
        <v>7</v>
      </c>
      <c r="C90" s="183" t="s">
        <v>8</v>
      </c>
      <c r="D90" s="184"/>
      <c r="E90" s="184"/>
      <c r="F90" s="185"/>
      <c r="G90" s="183" t="s">
        <v>9</v>
      </c>
      <c r="H90" s="184"/>
      <c r="I90" s="184"/>
      <c r="J90" s="184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94" t="s">
        <v>12</v>
      </c>
      <c r="G91" s="53" t="s">
        <v>11</v>
      </c>
      <c r="H91" s="54" t="s">
        <v>91</v>
      </c>
      <c r="I91" s="54" t="s">
        <v>87</v>
      </c>
      <c r="J91" s="191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95"/>
      <c r="G92" s="53" t="s">
        <v>15</v>
      </c>
      <c r="H92" s="53" t="s">
        <v>92</v>
      </c>
      <c r="I92" s="53" t="s">
        <v>88</v>
      </c>
      <c r="J92" s="192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95"/>
      <c r="G93" s="53" t="s">
        <v>16</v>
      </c>
      <c r="H93" s="53" t="s">
        <v>93</v>
      </c>
      <c r="I93" s="53" t="s">
        <v>11</v>
      </c>
      <c r="J93" s="192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2">
        <v>3</v>
      </c>
      <c r="D94" s="112">
        <v>4</v>
      </c>
      <c r="E94" s="112">
        <v>5</v>
      </c>
      <c r="F94" s="112">
        <v>6</v>
      </c>
      <c r="G94" s="112">
        <v>7</v>
      </c>
      <c r="H94" s="112">
        <v>8</v>
      </c>
      <c r="I94" s="112">
        <v>9</v>
      </c>
      <c r="J94" s="113">
        <v>10</v>
      </c>
      <c r="K94" s="1"/>
      <c r="L94" s="1"/>
    </row>
    <row r="95" spans="1:12" s="33" customFormat="1" ht="19.5" customHeight="1">
      <c r="A95" s="114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4" t="s">
        <v>179</v>
      </c>
      <c r="B96" s="130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8" t="s">
        <v>23</v>
      </c>
      <c r="B97" s="150" t="s">
        <v>180</v>
      </c>
      <c r="C97" s="152"/>
      <c r="D97" s="152"/>
      <c r="E97" s="152"/>
      <c r="F97" s="154">
        <f>C97+D97+E97</f>
        <v>0</v>
      </c>
      <c r="G97" s="152"/>
      <c r="H97" s="152"/>
      <c r="I97" s="152"/>
      <c r="J97" s="158">
        <f>G97+H97+I97</f>
        <v>0</v>
      </c>
      <c r="K97" s="148" t="s">
        <v>181</v>
      </c>
      <c r="L97" s="149" t="s">
        <v>180</v>
      </c>
    </row>
    <row r="98" spans="1:12" s="33" customFormat="1" ht="12.75">
      <c r="A98" s="69" t="s">
        <v>218</v>
      </c>
      <c r="B98" s="151"/>
      <c r="C98" s="153"/>
      <c r="D98" s="153"/>
      <c r="E98" s="153"/>
      <c r="F98" s="155"/>
      <c r="G98" s="153"/>
      <c r="H98" s="153"/>
      <c r="I98" s="153"/>
      <c r="J98" s="159"/>
      <c r="K98" s="148"/>
      <c r="L98" s="149"/>
    </row>
    <row r="99" spans="1:12" s="33" customFormat="1" ht="22.5">
      <c r="A99" s="67" t="s">
        <v>182</v>
      </c>
      <c r="B99" s="130" t="s">
        <v>39</v>
      </c>
      <c r="C99" s="29">
        <v>40000</v>
      </c>
      <c r="D99" s="30">
        <v>4172285.58</v>
      </c>
      <c r="E99" s="30">
        <v>3390220.44</v>
      </c>
      <c r="F99" s="75">
        <f>C99+D99+E99</f>
        <v>7602506.02</v>
      </c>
      <c r="G99" s="30">
        <v>42511.89</v>
      </c>
      <c r="H99" s="30">
        <v>4809874.9</v>
      </c>
      <c r="I99" s="30">
        <v>3438793.18</v>
      </c>
      <c r="J99" s="45">
        <f>G99+H99+I99</f>
        <v>8291179.97</v>
      </c>
      <c r="K99" s="1" t="s">
        <v>81</v>
      </c>
      <c r="L99" s="1" t="s">
        <v>39</v>
      </c>
    </row>
    <row r="100" spans="1:12" s="33" customFormat="1" ht="12.75">
      <c r="A100" s="68" t="s">
        <v>23</v>
      </c>
      <c r="B100" s="150" t="s">
        <v>183</v>
      </c>
      <c r="C100" s="152"/>
      <c r="D100" s="152"/>
      <c r="E100" s="152"/>
      <c r="F100" s="154">
        <f>C100+D100+E100</f>
        <v>0</v>
      </c>
      <c r="G100" s="152"/>
      <c r="H100" s="152"/>
      <c r="I100" s="152"/>
      <c r="J100" s="158">
        <f>G100+H100+I100</f>
        <v>0</v>
      </c>
      <c r="K100" s="148" t="s">
        <v>184</v>
      </c>
      <c r="L100" s="149" t="s">
        <v>183</v>
      </c>
    </row>
    <row r="101" spans="1:12" s="33" customFormat="1" ht="12.75">
      <c r="A101" s="69" t="s">
        <v>222</v>
      </c>
      <c r="B101" s="151"/>
      <c r="C101" s="153"/>
      <c r="D101" s="153"/>
      <c r="E101" s="153"/>
      <c r="F101" s="155"/>
      <c r="G101" s="153"/>
      <c r="H101" s="153"/>
      <c r="I101" s="153"/>
      <c r="J101" s="159"/>
      <c r="K101" s="148"/>
      <c r="L101" s="149"/>
    </row>
    <row r="102" spans="1:12" s="33" customFormat="1" ht="12.75">
      <c r="A102" s="67" t="s">
        <v>44</v>
      </c>
      <c r="B102" s="130" t="s">
        <v>185</v>
      </c>
      <c r="C102" s="29"/>
      <c r="D102" s="30">
        <v>3206695.49</v>
      </c>
      <c r="E102" s="30">
        <v>172845.19</v>
      </c>
      <c r="F102" s="75">
        <f>C102+D102+E102</f>
        <v>3379540.68</v>
      </c>
      <c r="G102" s="30"/>
      <c r="H102" s="30">
        <v>2548469.5</v>
      </c>
      <c r="I102" s="30">
        <v>2919613.67</v>
      </c>
      <c r="J102" s="45">
        <f>G102+H102+I102</f>
        <v>5468083.17</v>
      </c>
      <c r="K102" s="1" t="s">
        <v>186</v>
      </c>
      <c r="L102" s="1" t="s">
        <v>185</v>
      </c>
    </row>
    <row r="103" spans="1:12" s="33" customFormat="1" ht="12.75">
      <c r="A103" s="67" t="s">
        <v>187</v>
      </c>
      <c r="B103" s="130" t="s">
        <v>188</v>
      </c>
      <c r="C103" s="72">
        <f>C106+C107+C108</f>
        <v>0</v>
      </c>
      <c r="D103" s="72">
        <f>D106+D107+D108</f>
        <v>0</v>
      </c>
      <c r="E103" s="72">
        <f>E104+E106+E107+E108</f>
        <v>0</v>
      </c>
      <c r="F103" s="72">
        <f>F104+F106+F107+F108</f>
        <v>0</v>
      </c>
      <c r="G103" s="72">
        <f>G106+G107+G108</f>
        <v>0</v>
      </c>
      <c r="H103" s="72">
        <f>H106+H107+H108</f>
        <v>0</v>
      </c>
      <c r="I103" s="72">
        <f>I104+I106+I107+I108</f>
        <v>89895.6</v>
      </c>
      <c r="J103" s="73">
        <f>J104+J106+J107+J108</f>
        <v>89895.6</v>
      </c>
      <c r="K103" s="1" t="s">
        <v>189</v>
      </c>
      <c r="L103" s="1" t="s">
        <v>188</v>
      </c>
    </row>
    <row r="104" spans="1:12" s="33" customFormat="1" ht="12.75">
      <c r="A104" s="68" t="s">
        <v>220</v>
      </c>
      <c r="B104" s="150" t="s">
        <v>190</v>
      </c>
      <c r="C104" s="156" t="s">
        <v>246</v>
      </c>
      <c r="D104" s="156" t="s">
        <v>246</v>
      </c>
      <c r="E104" s="152"/>
      <c r="F104" s="154">
        <f>E104</f>
        <v>0</v>
      </c>
      <c r="G104" s="156" t="s">
        <v>246</v>
      </c>
      <c r="H104" s="156" t="s">
        <v>246</v>
      </c>
      <c r="I104" s="152">
        <v>89895.6</v>
      </c>
      <c r="J104" s="158">
        <f>I104</f>
        <v>89895.6</v>
      </c>
      <c r="K104" s="148" t="s">
        <v>191</v>
      </c>
      <c r="L104" s="149" t="s">
        <v>190</v>
      </c>
    </row>
    <row r="105" spans="1:12" s="33" customFormat="1" ht="22.5">
      <c r="A105" s="69" t="s">
        <v>224</v>
      </c>
      <c r="B105" s="151"/>
      <c r="C105" s="157"/>
      <c r="D105" s="157"/>
      <c r="E105" s="153"/>
      <c r="F105" s="155"/>
      <c r="G105" s="157"/>
      <c r="H105" s="157"/>
      <c r="I105" s="153"/>
      <c r="J105" s="159"/>
      <c r="K105" s="148"/>
      <c r="L105" s="149"/>
    </row>
    <row r="106" spans="1:12" s="33" customFormat="1" ht="12.75">
      <c r="A106" s="95" t="s">
        <v>192</v>
      </c>
      <c r="B106" s="130" t="s">
        <v>193</v>
      </c>
      <c r="C106" s="29"/>
      <c r="D106" s="30"/>
      <c r="E106" s="30"/>
      <c r="F106" s="75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5" t="s">
        <v>46</v>
      </c>
      <c r="B107" s="130" t="s">
        <v>195</v>
      </c>
      <c r="C107" s="29"/>
      <c r="D107" s="30"/>
      <c r="E107" s="30"/>
      <c r="F107" s="75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5" t="s">
        <v>85</v>
      </c>
      <c r="B108" s="130" t="s">
        <v>196</v>
      </c>
      <c r="C108" s="29"/>
      <c r="D108" s="30"/>
      <c r="E108" s="30"/>
      <c r="F108" s="75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>
      <c r="A109" s="67" t="s">
        <v>199</v>
      </c>
      <c r="B109" s="130" t="s">
        <v>42</v>
      </c>
      <c r="C109" s="29"/>
      <c r="D109" s="30"/>
      <c r="E109" s="30">
        <v>3909280.11</v>
      </c>
      <c r="F109" s="75">
        <f>C109+D109+E109</f>
        <v>3909280.11</v>
      </c>
      <c r="G109" s="30"/>
      <c r="H109" s="30"/>
      <c r="I109" s="30">
        <v>2011349.67</v>
      </c>
      <c r="J109" s="45">
        <f>G109+H109+I109</f>
        <v>2011349.67</v>
      </c>
      <c r="K109" s="1" t="s">
        <v>82</v>
      </c>
      <c r="L109" s="1" t="s">
        <v>42</v>
      </c>
    </row>
    <row r="110" spans="1:12" s="33" customFormat="1" ht="12.75">
      <c r="A110" s="68" t="s">
        <v>23</v>
      </c>
      <c r="B110" s="150" t="s">
        <v>43</v>
      </c>
      <c r="C110" s="152"/>
      <c r="D110" s="152"/>
      <c r="E110" s="152"/>
      <c r="F110" s="154">
        <f>C110+D110+E110</f>
        <v>0</v>
      </c>
      <c r="G110" s="152"/>
      <c r="H110" s="152"/>
      <c r="I110" s="152"/>
      <c r="J110" s="158">
        <f>G110+H110+I110</f>
        <v>0</v>
      </c>
      <c r="K110" s="148" t="s">
        <v>83</v>
      </c>
      <c r="L110" s="149" t="s">
        <v>43</v>
      </c>
    </row>
    <row r="111" spans="1:12" s="33" customFormat="1" ht="12.75">
      <c r="A111" s="69" t="s">
        <v>222</v>
      </c>
      <c r="B111" s="151"/>
      <c r="C111" s="153"/>
      <c r="D111" s="153"/>
      <c r="E111" s="153"/>
      <c r="F111" s="155"/>
      <c r="G111" s="153"/>
      <c r="H111" s="153"/>
      <c r="I111" s="153"/>
      <c r="J111" s="159"/>
      <c r="K111" s="148"/>
      <c r="L111" s="149"/>
    </row>
    <row r="112" spans="1:12" s="33" customFormat="1" ht="12.75">
      <c r="A112" s="67" t="s">
        <v>200</v>
      </c>
      <c r="B112" s="130" t="s">
        <v>201</v>
      </c>
      <c r="C112" s="128"/>
      <c r="D112" s="32">
        <v>187170227.51</v>
      </c>
      <c r="E112" s="32"/>
      <c r="F112" s="75">
        <f>C112+D112+E112</f>
        <v>187170227.51</v>
      </c>
      <c r="G112" s="129"/>
      <c r="H112" s="32">
        <v>135344292.98</v>
      </c>
      <c r="I112" s="32"/>
      <c r="J112" s="70">
        <f>G112+H112+I112</f>
        <v>135344292.98</v>
      </c>
      <c r="K112" s="1" t="s">
        <v>202</v>
      </c>
      <c r="L112" s="1" t="s">
        <v>201</v>
      </c>
    </row>
    <row r="113" spans="1:12" s="33" customFormat="1" ht="12.75">
      <c r="A113" s="67" t="s">
        <v>203</v>
      </c>
      <c r="B113" s="130" t="s">
        <v>45</v>
      </c>
      <c r="C113" s="29"/>
      <c r="D113" s="29">
        <v>208198674</v>
      </c>
      <c r="E113" s="29">
        <v>227117.85</v>
      </c>
      <c r="F113" s="75">
        <f>C113+D113+E113</f>
        <v>208425791.85</v>
      </c>
      <c r="G113" s="29"/>
      <c r="H113" s="29">
        <v>211560376.67</v>
      </c>
      <c r="I113" s="29">
        <v>175427.04</v>
      </c>
      <c r="J113" s="70">
        <f>G113+H113+I113</f>
        <v>211735803.71</v>
      </c>
      <c r="K113" s="1" t="s">
        <v>84</v>
      </c>
      <c r="L113" s="1" t="s">
        <v>45</v>
      </c>
    </row>
    <row r="114" spans="1:12" s="33" customFormat="1" ht="12.75">
      <c r="A114" s="67" t="s">
        <v>204</v>
      </c>
      <c r="B114" s="84" t="s">
        <v>205</v>
      </c>
      <c r="C114" s="29"/>
      <c r="D114" s="29">
        <v>261021.69</v>
      </c>
      <c r="E114" s="29">
        <v>870113.98</v>
      </c>
      <c r="F114" s="75">
        <f>C114+D114+E114</f>
        <v>1131135.67</v>
      </c>
      <c r="G114" s="29"/>
      <c r="H114" s="29">
        <v>943736.03</v>
      </c>
      <c r="I114" s="29">
        <v>1865176.38</v>
      </c>
      <c r="J114" s="70">
        <f>G114+H114+I114</f>
        <v>2808912.41</v>
      </c>
      <c r="K114" s="1" t="s">
        <v>208</v>
      </c>
      <c r="L114" s="1" t="s">
        <v>205</v>
      </c>
    </row>
    <row r="115" spans="1:12" s="33" customFormat="1" ht="22.5" thickBot="1">
      <c r="A115" s="115" t="s">
        <v>266</v>
      </c>
      <c r="B115" s="131" t="s">
        <v>207</v>
      </c>
      <c r="C115" s="116">
        <f aca="true" t="shared" si="6" ref="C115:J115">C96+C99+C102+C103+C109+C112+C113+C114</f>
        <v>40000</v>
      </c>
      <c r="D115" s="116">
        <f t="shared" si="6"/>
        <v>403008904.27</v>
      </c>
      <c r="E115" s="116">
        <f t="shared" si="6"/>
        <v>8569577.57</v>
      </c>
      <c r="F115" s="116">
        <f t="shared" si="6"/>
        <v>411618481.84</v>
      </c>
      <c r="G115" s="116">
        <f t="shared" si="6"/>
        <v>42511.89</v>
      </c>
      <c r="H115" s="116">
        <f t="shared" si="6"/>
        <v>355206750.08</v>
      </c>
      <c r="I115" s="116">
        <f t="shared" si="6"/>
        <v>10500255.54</v>
      </c>
      <c r="J115" s="117">
        <f t="shared" si="6"/>
        <v>365749517.51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18"/>
      <c r="C116" s="119"/>
      <c r="D116" s="120"/>
      <c r="E116" s="120"/>
      <c r="F116" s="120"/>
      <c r="G116" s="120"/>
      <c r="H116" s="120"/>
      <c r="I116" s="120"/>
      <c r="J116" s="121"/>
      <c r="K116" s="1"/>
      <c r="L116" s="1"/>
    </row>
    <row r="117" spans="1:12" s="33" customFormat="1" ht="13.5" thickBot="1">
      <c r="A117" s="122" t="s">
        <v>206</v>
      </c>
      <c r="B117" s="130" t="s">
        <v>89</v>
      </c>
      <c r="C117" s="29">
        <v>-40000</v>
      </c>
      <c r="D117" s="29">
        <v>-72871215.69</v>
      </c>
      <c r="E117" s="29">
        <v>48834947.97</v>
      </c>
      <c r="F117" s="44">
        <f>C117+D117+E117</f>
        <v>-24076267.72</v>
      </c>
      <c r="G117" s="29">
        <v>-42250.89</v>
      </c>
      <c r="H117" s="29">
        <v>-74910129.58</v>
      </c>
      <c r="I117" s="29">
        <v>67740114.67</v>
      </c>
      <c r="J117" s="45">
        <f>G117+H117+I117</f>
        <v>-7212265.8</v>
      </c>
      <c r="K117" s="1" t="s">
        <v>90</v>
      </c>
      <c r="L117" s="1" t="s">
        <v>89</v>
      </c>
    </row>
    <row r="118" spans="1:12" ht="13.5" thickBot="1">
      <c r="A118" s="108" t="s">
        <v>212</v>
      </c>
      <c r="B118" s="88" t="s">
        <v>211</v>
      </c>
      <c r="C118" s="125">
        <f aca="true" t="shared" si="7" ref="C118:J118">C115+C117</f>
        <v>0</v>
      </c>
      <c r="D118" s="125">
        <f t="shared" si="7"/>
        <v>330137688.58</v>
      </c>
      <c r="E118" s="125">
        <f t="shared" si="7"/>
        <v>57404525.54</v>
      </c>
      <c r="F118" s="125">
        <f t="shared" si="7"/>
        <v>387542214.12</v>
      </c>
      <c r="G118" s="125">
        <f t="shared" si="7"/>
        <v>261</v>
      </c>
      <c r="H118" s="125">
        <f t="shared" si="7"/>
        <v>280296620.5</v>
      </c>
      <c r="I118" s="125">
        <f t="shared" si="7"/>
        <v>78240370.21</v>
      </c>
      <c r="J118" s="126">
        <f t="shared" si="7"/>
        <v>358537251.71</v>
      </c>
      <c r="K118" s="1" t="s">
        <v>210</v>
      </c>
      <c r="L118" s="1" t="s">
        <v>211</v>
      </c>
    </row>
    <row r="119" spans="1:12" s="9" customFormat="1" ht="24" customHeight="1">
      <c r="A119" s="161" t="s">
        <v>213</v>
      </c>
      <c r="B119" s="161"/>
      <c r="C119" s="161"/>
      <c r="D119" s="161"/>
      <c r="E119" s="123"/>
      <c r="F119" s="123"/>
      <c r="G119" s="123"/>
      <c r="H119" s="123"/>
      <c r="I119" s="123"/>
      <c r="J119" s="123"/>
      <c r="K119" s="123"/>
      <c r="L119" s="1"/>
    </row>
    <row r="120" spans="1:12" s="9" customFormat="1" ht="12.75" customHeight="1">
      <c r="A120" s="162" t="s">
        <v>214</v>
      </c>
      <c r="B120" s="162"/>
      <c r="C120" s="162"/>
      <c r="D120" s="162"/>
      <c r="E120" s="123"/>
      <c r="F120" s="123"/>
      <c r="G120" s="123"/>
      <c r="H120" s="123"/>
      <c r="I120" s="123"/>
      <c r="J120" s="123"/>
      <c r="K120" s="123"/>
      <c r="L120" s="1"/>
    </row>
    <row r="121" spans="1:12" s="9" customFormat="1" ht="12.75" customHeight="1">
      <c r="A121" s="14"/>
      <c r="B121" s="23"/>
      <c r="L121" s="5"/>
    </row>
    <row r="122" spans="1:12" s="9" customFormat="1" ht="12.75" customHeight="1">
      <c r="A122" s="34" t="s">
        <v>53</v>
      </c>
      <c r="B122" s="197" t="s">
        <v>249</v>
      </c>
      <c r="C122" s="197"/>
      <c r="D122" s="197"/>
      <c r="F122" s="35" t="s">
        <v>56</v>
      </c>
      <c r="G122" s="171"/>
      <c r="H122" s="171"/>
      <c r="I122" s="147" t="s">
        <v>248</v>
      </c>
      <c r="J122" s="147"/>
      <c r="L122" s="5"/>
    </row>
    <row r="123" spans="1:12" s="9" customFormat="1" ht="12.75" customHeight="1">
      <c r="A123" s="35" t="s">
        <v>55</v>
      </c>
      <c r="B123" s="196" t="s">
        <v>54</v>
      </c>
      <c r="C123" s="196"/>
      <c r="D123" s="196"/>
      <c r="F123" s="35"/>
      <c r="G123" s="160" t="s">
        <v>57</v>
      </c>
      <c r="H123" s="160"/>
      <c r="I123" s="160" t="s">
        <v>54</v>
      </c>
      <c r="J123" s="160"/>
      <c r="L123" s="5"/>
    </row>
    <row r="124" spans="1:12" s="9" customFormat="1" ht="12.75" customHeight="1">
      <c r="A124" s="14"/>
      <c r="B124" s="23"/>
      <c r="L124" s="5"/>
    </row>
    <row r="125" spans="1:10" ht="12.75" customHeight="1">
      <c r="A125" s="14"/>
      <c r="B125" s="23"/>
      <c r="C125" s="9"/>
      <c r="D125" s="36"/>
      <c r="E125" s="169" t="s">
        <v>58</v>
      </c>
      <c r="F125" s="169"/>
      <c r="G125" s="170"/>
      <c r="H125" s="170"/>
      <c r="I125" s="170"/>
      <c r="J125" s="170"/>
    </row>
    <row r="126" spans="1:10" ht="12.75" customHeight="1">
      <c r="A126" s="14"/>
      <c r="B126" s="23"/>
      <c r="C126" s="9"/>
      <c r="D126" s="37"/>
      <c r="E126" s="37"/>
      <c r="F126" s="37"/>
      <c r="G126" s="164" t="s">
        <v>59</v>
      </c>
      <c r="H126" s="164"/>
      <c r="I126" s="164"/>
      <c r="J126" s="164"/>
    </row>
    <row r="127" spans="1:10" ht="12.75" customHeight="1">
      <c r="A127" s="14"/>
      <c r="B127" s="23"/>
      <c r="C127" s="177" t="s">
        <v>62</v>
      </c>
      <c r="D127" s="177"/>
      <c r="E127" s="147"/>
      <c r="F127" s="147"/>
      <c r="G127" s="172"/>
      <c r="H127" s="172"/>
      <c r="I127" s="147"/>
      <c r="J127" s="147"/>
    </row>
    <row r="128" spans="1:10" ht="12.75" customHeight="1">
      <c r="A128" s="14"/>
      <c r="B128" s="23"/>
      <c r="C128" s="163" t="s">
        <v>61</v>
      </c>
      <c r="D128" s="163"/>
      <c r="E128" s="160" t="s">
        <v>60</v>
      </c>
      <c r="F128" s="160"/>
      <c r="G128" s="160" t="s">
        <v>57</v>
      </c>
      <c r="H128" s="160"/>
      <c r="I128" s="160" t="s">
        <v>54</v>
      </c>
      <c r="J128" s="160"/>
    </row>
    <row r="129" spans="1:10" ht="12.75" customHeight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>
      <c r="A130" s="38" t="s">
        <v>64</v>
      </c>
      <c r="B130" s="39"/>
      <c r="C130" s="147"/>
      <c r="D130" s="147"/>
      <c r="E130" s="172"/>
      <c r="F130" s="172"/>
      <c r="G130" s="147"/>
      <c r="H130" s="147"/>
      <c r="I130" s="147"/>
      <c r="J130" s="147"/>
    </row>
    <row r="131" spans="1:10" ht="16.5" customHeight="1">
      <c r="A131" s="40" t="s">
        <v>52</v>
      </c>
      <c r="B131" s="34"/>
      <c r="C131" s="160" t="s">
        <v>60</v>
      </c>
      <c r="D131" s="160"/>
      <c r="E131" s="160" t="s">
        <v>57</v>
      </c>
      <c r="F131" s="160"/>
      <c r="G131" s="160" t="s">
        <v>54</v>
      </c>
      <c r="H131" s="160"/>
      <c r="I131" s="178" t="s">
        <v>63</v>
      </c>
      <c r="J131" s="178"/>
    </row>
    <row r="132" spans="1:10" ht="16.5" customHeight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ht="13.5" thickBot="1"/>
    <row r="134" spans="5:9" ht="48" customHeight="1" thickBot="1" thickTop="1">
      <c r="E134" s="165"/>
      <c r="F134" s="166"/>
      <c r="G134" s="167" t="s">
        <v>239</v>
      </c>
      <c r="H134" s="167"/>
      <c r="I134" s="168"/>
    </row>
    <row r="135" spans="1:9" ht="3.75" customHeight="1" thickBot="1" thickTop="1">
      <c r="A135" s="2" t="s">
        <v>238</v>
      </c>
      <c r="E135" s="132"/>
      <c r="F135" s="132"/>
      <c r="G135" s="132"/>
      <c r="H135" s="132"/>
      <c r="I135" s="132"/>
    </row>
    <row r="136" spans="5:9" ht="13.5" thickTop="1">
      <c r="E136" s="143" t="s">
        <v>228</v>
      </c>
      <c r="F136" s="144"/>
      <c r="G136" s="145" t="s">
        <v>269</v>
      </c>
      <c r="H136" s="145"/>
      <c r="I136" s="146"/>
    </row>
    <row r="137" spans="5:9" ht="12.75">
      <c r="E137" s="133" t="s">
        <v>229</v>
      </c>
      <c r="F137" s="134"/>
      <c r="G137" s="137">
        <v>43858</v>
      </c>
      <c r="H137" s="137"/>
      <c r="I137" s="138"/>
    </row>
    <row r="138" spans="5:9" ht="12.75">
      <c r="E138" s="133" t="s">
        <v>230</v>
      </c>
      <c r="F138" s="134"/>
      <c r="G138" s="135" t="s">
        <v>270</v>
      </c>
      <c r="H138" s="135"/>
      <c r="I138" s="136"/>
    </row>
    <row r="139" spans="5:9" ht="12.75">
      <c r="E139" s="133" t="s">
        <v>231</v>
      </c>
      <c r="F139" s="134"/>
      <c r="G139" s="135" t="s">
        <v>271</v>
      </c>
      <c r="H139" s="135"/>
      <c r="I139" s="136"/>
    </row>
    <row r="140" spans="5:9" ht="12.75">
      <c r="E140" s="133" t="s">
        <v>232</v>
      </c>
      <c r="F140" s="134"/>
      <c r="G140" s="135" t="s">
        <v>248</v>
      </c>
      <c r="H140" s="135"/>
      <c r="I140" s="136"/>
    </row>
    <row r="141" spans="5:9" ht="12.75">
      <c r="E141" s="133" t="s">
        <v>233</v>
      </c>
      <c r="F141" s="134"/>
      <c r="G141" s="137">
        <v>43705</v>
      </c>
      <c r="H141" s="137"/>
      <c r="I141" s="138"/>
    </row>
    <row r="142" spans="5:9" ht="12.75">
      <c r="E142" s="133" t="s">
        <v>234</v>
      </c>
      <c r="F142" s="134"/>
      <c r="G142" s="137">
        <v>44163</v>
      </c>
      <c r="H142" s="137"/>
      <c r="I142" s="138"/>
    </row>
    <row r="143" spans="5:9" ht="12.75">
      <c r="E143" s="133" t="s">
        <v>235</v>
      </c>
      <c r="F143" s="134"/>
      <c r="G143" s="135" t="s">
        <v>272</v>
      </c>
      <c r="H143" s="135"/>
      <c r="I143" s="136"/>
    </row>
    <row r="144" spans="5:9" ht="13.5" thickBot="1">
      <c r="E144" s="139" t="s">
        <v>236</v>
      </c>
      <c r="F144" s="140"/>
      <c r="G144" s="141"/>
      <c r="H144" s="141"/>
      <c r="I144" s="142"/>
    </row>
    <row r="145" spans="1:9" ht="14.25" thickBot="1" thickTop="1">
      <c r="A145" s="2" t="s">
        <v>237</v>
      </c>
      <c r="E145" s="132"/>
      <c r="F145" s="132"/>
      <c r="G145" s="132"/>
      <c r="H145" s="132"/>
      <c r="I145" s="132"/>
    </row>
    <row r="146" spans="5:9" ht="13.5" thickTop="1">
      <c r="E146" s="143" t="s">
        <v>228</v>
      </c>
      <c r="F146" s="144"/>
      <c r="G146" s="145" t="s">
        <v>273</v>
      </c>
      <c r="H146" s="145"/>
      <c r="I146" s="146"/>
    </row>
    <row r="147" spans="5:9" ht="12.75">
      <c r="E147" s="133" t="s">
        <v>229</v>
      </c>
      <c r="F147" s="134"/>
      <c r="G147" s="137">
        <v>43858</v>
      </c>
      <c r="H147" s="137"/>
      <c r="I147" s="138"/>
    </row>
    <row r="148" spans="5:9" ht="12.75">
      <c r="E148" s="133" t="s">
        <v>230</v>
      </c>
      <c r="F148" s="134"/>
      <c r="G148" s="135" t="s">
        <v>275</v>
      </c>
      <c r="H148" s="135"/>
      <c r="I148" s="136"/>
    </row>
    <row r="149" spans="5:9" ht="12.75">
      <c r="E149" s="133" t="s">
        <v>231</v>
      </c>
      <c r="F149" s="134"/>
      <c r="G149" s="135" t="s">
        <v>271</v>
      </c>
      <c r="H149" s="135"/>
      <c r="I149" s="136"/>
    </row>
    <row r="150" spans="5:9" ht="12.75">
      <c r="E150" s="133" t="s">
        <v>232</v>
      </c>
      <c r="F150" s="134"/>
      <c r="G150" s="135" t="s">
        <v>249</v>
      </c>
      <c r="H150" s="135"/>
      <c r="I150" s="136"/>
    </row>
    <row r="151" spans="5:9" ht="12.75">
      <c r="E151" s="133" t="s">
        <v>233</v>
      </c>
      <c r="F151" s="134"/>
      <c r="G151" s="137">
        <v>43704</v>
      </c>
      <c r="H151" s="137"/>
      <c r="I151" s="138"/>
    </row>
    <row r="152" spans="5:9" ht="12.75">
      <c r="E152" s="133" t="s">
        <v>234</v>
      </c>
      <c r="F152" s="134"/>
      <c r="G152" s="137">
        <v>44162</v>
      </c>
      <c r="H152" s="137"/>
      <c r="I152" s="138"/>
    </row>
    <row r="153" spans="5:9" ht="12.75">
      <c r="E153" s="133" t="s">
        <v>235</v>
      </c>
      <c r="F153" s="134"/>
      <c r="G153" s="135" t="s">
        <v>274</v>
      </c>
      <c r="H153" s="135"/>
      <c r="I153" s="136"/>
    </row>
    <row r="154" spans="5:9" ht="13.5" thickBot="1">
      <c r="E154" s="139" t="s">
        <v>236</v>
      </c>
      <c r="F154" s="140"/>
      <c r="G154" s="141"/>
      <c r="H154" s="141"/>
      <c r="I154" s="142"/>
    </row>
    <row r="155" spans="1:9" ht="14.25" thickBot="1" thickTop="1">
      <c r="A155" s="2" t="s">
        <v>237</v>
      </c>
      <c r="E155" s="132"/>
      <c r="F155" s="132"/>
      <c r="G155" s="132"/>
      <c r="H155" s="132"/>
      <c r="I155" s="132"/>
    </row>
    <row r="156" spans="5:9" ht="13.5" thickTop="1">
      <c r="E156" s="143" t="s">
        <v>228</v>
      </c>
      <c r="F156" s="144"/>
      <c r="G156" s="145" t="s">
        <v>276</v>
      </c>
      <c r="H156" s="145"/>
      <c r="I156" s="146"/>
    </row>
    <row r="157" spans="5:9" ht="12.75">
      <c r="E157" s="133" t="s">
        <v>229</v>
      </c>
      <c r="F157" s="134"/>
      <c r="G157" s="137">
        <v>43858</v>
      </c>
      <c r="H157" s="137"/>
      <c r="I157" s="138"/>
    </row>
    <row r="158" spans="5:9" ht="12.75">
      <c r="E158" s="133" t="s">
        <v>230</v>
      </c>
      <c r="F158" s="134"/>
      <c r="G158" s="135" t="s">
        <v>277</v>
      </c>
      <c r="H158" s="135"/>
      <c r="I158" s="136"/>
    </row>
    <row r="159" spans="5:9" ht="12.75">
      <c r="E159" s="133" t="s">
        <v>231</v>
      </c>
      <c r="F159" s="134"/>
      <c r="G159" s="135" t="s">
        <v>271</v>
      </c>
      <c r="H159" s="135"/>
      <c r="I159" s="136"/>
    </row>
    <row r="160" spans="5:9" ht="12.75">
      <c r="E160" s="133" t="s">
        <v>232</v>
      </c>
      <c r="F160" s="134"/>
      <c r="G160" s="135" t="s">
        <v>252</v>
      </c>
      <c r="H160" s="135"/>
      <c r="I160" s="136"/>
    </row>
    <row r="161" spans="5:9" ht="12.75">
      <c r="E161" s="133" t="s">
        <v>233</v>
      </c>
      <c r="F161" s="134"/>
      <c r="G161" s="137">
        <v>43810</v>
      </c>
      <c r="H161" s="137"/>
      <c r="I161" s="138"/>
    </row>
    <row r="162" spans="5:9" ht="12.75">
      <c r="E162" s="133" t="s">
        <v>234</v>
      </c>
      <c r="F162" s="134"/>
      <c r="G162" s="137">
        <v>44266</v>
      </c>
      <c r="H162" s="137"/>
      <c r="I162" s="138"/>
    </row>
    <row r="163" spans="5:9" ht="12.75">
      <c r="E163" s="133" t="s">
        <v>235</v>
      </c>
      <c r="F163" s="134"/>
      <c r="G163" s="135" t="s">
        <v>278</v>
      </c>
      <c r="H163" s="135"/>
      <c r="I163" s="136"/>
    </row>
    <row r="164" spans="5:9" ht="13.5" thickBot="1">
      <c r="E164" s="139" t="s">
        <v>236</v>
      </c>
      <c r="F164" s="140"/>
      <c r="G164" s="141"/>
      <c r="H164" s="141"/>
      <c r="I164" s="142"/>
    </row>
    <row r="165" spans="1:9" ht="13.5" thickTop="1">
      <c r="A165" s="2" t="s">
        <v>237</v>
      </c>
      <c r="E165" s="132"/>
      <c r="F165" s="132"/>
      <c r="G165" s="132"/>
      <c r="H165" s="132"/>
      <c r="I165" s="132"/>
    </row>
  </sheetData>
  <sheetProtection/>
  <mergeCells count="306">
    <mergeCell ref="J36:J37"/>
    <mergeCell ref="K26:K27"/>
    <mergeCell ref="L26:L27"/>
    <mergeCell ref="K31:K32"/>
    <mergeCell ref="L31:L32"/>
    <mergeCell ref="K36:K37"/>
    <mergeCell ref="L36:L37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I31:I32"/>
    <mergeCell ref="J31:J32"/>
    <mergeCell ref="B36:B37"/>
    <mergeCell ref="K61:K62"/>
    <mergeCell ref="L61:L62"/>
    <mergeCell ref="B9:H9"/>
    <mergeCell ref="F40:F42"/>
    <mergeCell ref="J40:J42"/>
    <mergeCell ref="H36:H37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C127:D127"/>
    <mergeCell ref="I131:J131"/>
    <mergeCell ref="I130:J130"/>
    <mergeCell ref="G131:H131"/>
    <mergeCell ref="G130:H130"/>
    <mergeCell ref="G128:H128"/>
    <mergeCell ref="G127:H127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B56:B57"/>
    <mergeCell ref="C56:C57"/>
    <mergeCell ref="D56:D57"/>
    <mergeCell ref="E56:E57"/>
    <mergeCell ref="F56:F57"/>
    <mergeCell ref="G56:G57"/>
    <mergeCell ref="G59:G60"/>
    <mergeCell ref="H59:H60"/>
    <mergeCell ref="I59:I60"/>
    <mergeCell ref="J59:J60"/>
    <mergeCell ref="K59:K60"/>
    <mergeCell ref="L59:L60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B69:B70"/>
    <mergeCell ref="C69:C70"/>
    <mergeCell ref="D69:D70"/>
    <mergeCell ref="E69:E70"/>
    <mergeCell ref="F69:F70"/>
    <mergeCell ref="G69:G70"/>
    <mergeCell ref="J72:J73"/>
    <mergeCell ref="K72:K73"/>
    <mergeCell ref="K48:K49"/>
    <mergeCell ref="L48:L49"/>
    <mergeCell ref="K45:K46"/>
    <mergeCell ref="L45:L46"/>
    <mergeCell ref="K66:K67"/>
    <mergeCell ref="L66:L67"/>
    <mergeCell ref="J45:J46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I72:I73"/>
    <mergeCell ref="B72:B73"/>
    <mergeCell ref="C72:C73"/>
    <mergeCell ref="D72:D73"/>
    <mergeCell ref="E72:E73"/>
    <mergeCell ref="L72:L73"/>
    <mergeCell ref="B81:B82"/>
    <mergeCell ref="C81:C82"/>
    <mergeCell ref="D81:D82"/>
    <mergeCell ref="E81:E82"/>
    <mergeCell ref="F81:F82"/>
    <mergeCell ref="G81:G82"/>
    <mergeCell ref="F72:F73"/>
    <mergeCell ref="G72:G73"/>
    <mergeCell ref="H72:H73"/>
    <mergeCell ref="E125:F125"/>
    <mergeCell ref="G125:J125"/>
    <mergeCell ref="G122:H122"/>
    <mergeCell ref="I122:J122"/>
    <mergeCell ref="G123:H123"/>
    <mergeCell ref="I123:J123"/>
    <mergeCell ref="I97:I98"/>
    <mergeCell ref="J97:J98"/>
    <mergeCell ref="G84:G85"/>
    <mergeCell ref="H84:H85"/>
    <mergeCell ref="I84:I85"/>
    <mergeCell ref="J84:J85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26:J126"/>
    <mergeCell ref="I127:J127"/>
    <mergeCell ref="I128:J128"/>
    <mergeCell ref="E135:F135"/>
    <mergeCell ref="G135:I135"/>
    <mergeCell ref="E134:F134"/>
    <mergeCell ref="G134:I134"/>
    <mergeCell ref="E128:F128"/>
    <mergeCell ref="E131:F131"/>
    <mergeCell ref="E130:F130"/>
    <mergeCell ref="K110:K111"/>
    <mergeCell ref="L110:L111"/>
    <mergeCell ref="E104:E105"/>
    <mergeCell ref="F104:F105"/>
    <mergeCell ref="G104:G105"/>
    <mergeCell ref="C131:D131"/>
    <mergeCell ref="C130:D130"/>
    <mergeCell ref="A119:D119"/>
    <mergeCell ref="A120:D120"/>
    <mergeCell ref="C128:D128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G139:I139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E144:F144"/>
    <mergeCell ref="G144:I144"/>
    <mergeCell ref="E127:F127"/>
    <mergeCell ref="E136:F136"/>
    <mergeCell ref="G136:I136"/>
    <mergeCell ref="E137:F137"/>
    <mergeCell ref="G137:I137"/>
    <mergeCell ref="E138:F138"/>
    <mergeCell ref="G138:I138"/>
    <mergeCell ref="E139:F139"/>
    <mergeCell ref="E149:F149"/>
    <mergeCell ref="G149:I149"/>
    <mergeCell ref="E140:F140"/>
    <mergeCell ref="G140:I140"/>
    <mergeCell ref="E141:F141"/>
    <mergeCell ref="G141:I141"/>
    <mergeCell ref="E142:F142"/>
    <mergeCell ref="G142:I142"/>
    <mergeCell ref="E143:F143"/>
    <mergeCell ref="G143:I143"/>
    <mergeCell ref="E154:F154"/>
    <mergeCell ref="G154:I154"/>
    <mergeCell ref="E145:F145"/>
    <mergeCell ref="G145:I145"/>
    <mergeCell ref="E146:F146"/>
    <mergeCell ref="G146:I146"/>
    <mergeCell ref="E147:F147"/>
    <mergeCell ref="G147:I147"/>
    <mergeCell ref="E148:F148"/>
    <mergeCell ref="G148:I148"/>
    <mergeCell ref="E159:F159"/>
    <mergeCell ref="G159:I159"/>
    <mergeCell ref="E150:F150"/>
    <mergeCell ref="G150:I150"/>
    <mergeCell ref="E151:F151"/>
    <mergeCell ref="G151:I151"/>
    <mergeCell ref="E152:F152"/>
    <mergeCell ref="G152:I152"/>
    <mergeCell ref="E153:F153"/>
    <mergeCell ref="G153:I153"/>
    <mergeCell ref="E164:F164"/>
    <mergeCell ref="G164:I164"/>
    <mergeCell ref="E155:F155"/>
    <mergeCell ref="G155:I155"/>
    <mergeCell ref="E156:F156"/>
    <mergeCell ref="G156:I156"/>
    <mergeCell ref="E157:F157"/>
    <mergeCell ref="G157:I157"/>
    <mergeCell ref="E158:F158"/>
    <mergeCell ref="G158:I158"/>
    <mergeCell ref="E165:F165"/>
    <mergeCell ref="G165:I165"/>
    <mergeCell ref="E160:F160"/>
    <mergeCell ref="G160:I160"/>
    <mergeCell ref="E161:F161"/>
    <mergeCell ref="G161:I161"/>
    <mergeCell ref="E162:F162"/>
    <mergeCell ref="G162:I162"/>
    <mergeCell ref="E163:F163"/>
    <mergeCell ref="G163:I16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Рябухина Наталья Вениаминовна</cp:lastModifiedBy>
  <dcterms:created xsi:type="dcterms:W3CDTF">2011-04-05T12:25:02Z</dcterms:created>
  <dcterms:modified xsi:type="dcterms:W3CDTF">2020-02-25T01:16:09Z</dcterms:modified>
  <cp:category/>
  <cp:version/>
  <cp:contentType/>
  <cp:contentStatus/>
</cp:coreProperties>
</file>