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2445" windowWidth="15480" windowHeight="799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F24" i="1"/>
  <c r="F28" s="1"/>
  <c r="F53" s="1"/>
  <c r="J24"/>
  <c r="F25"/>
  <c r="J25"/>
  <c r="J28" s="1"/>
  <c r="J53" s="1"/>
  <c r="F26"/>
  <c r="J26"/>
  <c r="C28"/>
  <c r="D28"/>
  <c r="D53" s="1"/>
  <c r="D88" s="1"/>
  <c r="E28"/>
  <c r="G28"/>
  <c r="H28"/>
  <c r="H53" s="1"/>
  <c r="H88" s="1"/>
  <c r="I28"/>
  <c r="F29"/>
  <c r="J29"/>
  <c r="F30"/>
  <c r="J30"/>
  <c r="F31"/>
  <c r="J31"/>
  <c r="C33"/>
  <c r="D33"/>
  <c r="E33"/>
  <c r="F33"/>
  <c r="G33"/>
  <c r="H33"/>
  <c r="I33"/>
  <c r="J33"/>
  <c r="F34"/>
  <c r="J34"/>
  <c r="F35"/>
  <c r="J35"/>
  <c r="F36"/>
  <c r="J36"/>
  <c r="F44"/>
  <c r="J44"/>
  <c r="F45"/>
  <c r="J45"/>
  <c r="F47"/>
  <c r="J47"/>
  <c r="F48"/>
  <c r="J48"/>
  <c r="F50"/>
  <c r="J50"/>
  <c r="F51"/>
  <c r="J51"/>
  <c r="F52"/>
  <c r="J52"/>
  <c r="C53"/>
  <c r="E53"/>
  <c r="G53"/>
  <c r="I53"/>
  <c r="I88" s="1"/>
  <c r="C55"/>
  <c r="D55"/>
  <c r="E55"/>
  <c r="E87" s="1"/>
  <c r="E88" s="1"/>
  <c r="G55"/>
  <c r="H55"/>
  <c r="I55"/>
  <c r="F56"/>
  <c r="F55" s="1"/>
  <c r="F87" s="1"/>
  <c r="J56"/>
  <c r="J55" s="1"/>
  <c r="J87" s="1"/>
  <c r="F58"/>
  <c r="J58"/>
  <c r="F59"/>
  <c r="J59"/>
  <c r="F61"/>
  <c r="J61"/>
  <c r="F63"/>
  <c r="J63"/>
  <c r="F64"/>
  <c r="J64"/>
  <c r="F65"/>
  <c r="J65"/>
  <c r="F66"/>
  <c r="J66"/>
  <c r="F68"/>
  <c r="J68"/>
  <c r="F69"/>
  <c r="J69"/>
  <c r="F71"/>
  <c r="J71"/>
  <c r="F72"/>
  <c r="J72"/>
  <c r="F80"/>
  <c r="J80"/>
  <c r="F81"/>
  <c r="J81"/>
  <c r="F83"/>
  <c r="J83"/>
  <c r="F84"/>
  <c r="J84"/>
  <c r="F86"/>
  <c r="J86"/>
  <c r="C87"/>
  <c r="C88" s="1"/>
  <c r="D87"/>
  <c r="G87"/>
  <c r="H87"/>
  <c r="I87"/>
  <c r="G88"/>
  <c r="F96"/>
  <c r="J96"/>
  <c r="F97"/>
  <c r="J97"/>
  <c r="F99"/>
  <c r="F115" s="1"/>
  <c r="F118" s="1"/>
  <c r="J99"/>
  <c r="J115" s="1"/>
  <c r="J118" s="1"/>
  <c r="F100"/>
  <c r="J100"/>
  <c r="F102"/>
  <c r="J102"/>
  <c r="C103"/>
  <c r="D103"/>
  <c r="E103"/>
  <c r="G103"/>
  <c r="H103"/>
  <c r="I103"/>
  <c r="F104"/>
  <c r="F103"/>
  <c r="J104"/>
  <c r="J103"/>
  <c r="F106"/>
  <c r="J106"/>
  <c r="F107"/>
  <c r="J107"/>
  <c r="F108"/>
  <c r="J108"/>
  <c r="F109"/>
  <c r="J109"/>
  <c r="F110"/>
  <c r="J110"/>
  <c r="F112"/>
  <c r="J112"/>
  <c r="F113"/>
  <c r="J113"/>
  <c r="F114"/>
  <c r="J114"/>
  <c r="C115"/>
  <c r="C118" s="1"/>
  <c r="D115"/>
  <c r="D118" s="1"/>
  <c r="E115"/>
  <c r="G115"/>
  <c r="G118"/>
  <c r="H115"/>
  <c r="H118" s="1"/>
  <c r="I115"/>
  <c r="F117"/>
  <c r="J117"/>
  <c r="E118"/>
  <c r="I118"/>
  <c r="F88" l="1"/>
  <c r="J88"/>
</calcChain>
</file>

<file path=xl/sharedStrings.xml><?xml version="1.0" encoding="utf-8"?>
<sst xmlns="http://schemas.openxmlformats.org/spreadsheetml/2006/main" count="452" uniqueCount="268">
  <si>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</si>
  <si>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</si>
  <si>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</si>
  <si>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</si>
  <si>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</si>
  <si>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</si>
  <si>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</si>
  <si>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</si>
  <si>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</si>
  <si>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</si>
  <si>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</si>
  <si>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</si>
  <si>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</si>
  <si>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</si>
  <si>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</si>
  <si>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</si>
  <si>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</si>
  <si>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</si>
  <si>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</si>
  <si>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</si>
  <si>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</si>
  <si>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</si>
  <si>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</si>
  <si>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</si>
  <si>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</si>
  <si>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</si>
  <si>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</si>
  <si>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</si>
  <si>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</si>
  <si>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</si>
  <si>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</si>
  <si>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</si>
  <si>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</si>
  <si>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</si>
  <si>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</si>
  <si>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</si>
  <si>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</si>
  <si>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</si>
  <si>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</si>
  <si>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</si>
  <si>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</si>
  <si>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</si>
  <si>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</si>
  <si>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</si>
  <si>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</si>
  <si>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</si>
  <si>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</si>
  <si>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</si>
  <si>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</si>
  <si>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</si>
  <si>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</si>
  <si>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</si>
  <si>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</si>
  <si>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</si>
  <si>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</si>
  <si>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</si>
  <si>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</si>
  <si>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</si>
  <si>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</si>
  <si>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</si>
  <si>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</si>
  <si>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</si>
  <si>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</si>
  <si>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</si>
  <si>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</si>
  <si>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</si>
  <si>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</si>
  <si>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</si>
  <si>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</si>
  <si>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</si>
  <si>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</si>
  <si>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</si>
  <si>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</si>
  <si>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</si>
  <si>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</si>
  <si>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</si>
  <si>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</si>
  <si>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</si>
  <si>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</si>
  <si>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</si>
  <si>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</si>
  <si>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</si>
  <si>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</si>
  <si>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</si>
  <si>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</si>
  <si>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</si>
  <si>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</si>
  <si>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</si>
  <si>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</si>
  <si>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</si>
  <si>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</si>
  <si>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</si>
  <si>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</si>
  <si>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</si>
  <si>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</si>
  <si>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</si>
  <si>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</si>
  <si>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</si>
  <si>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</si>
  <si>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</si>
  <si>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</si>
  <si>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</si>
  <si>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</si>
  <si>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</si>
  <si>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</si>
  <si>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</si>
  <si>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</si>
  <si>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</si>
  <si>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</si>
  <si>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</si>
  <si>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</si>
  <si>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</si>
  <si>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</si>
  <si>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</si>
  <si>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</si>
  <si>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</si>
  <si>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</si>
  <si>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</si>
  <si>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</si>
  <si>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</si>
  <si>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</si>
  <si>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</si>
  <si>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</si>
  <si>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</si>
  <si>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</si>
  <si>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</si>
  <si>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</si>
  <si>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</si>
  <si>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</si>
  <si>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</si>
  <si>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</si>
  <si>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</si>
  <si>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</si>
  <si>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</si>
  <si>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</si>
  <si>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</si>
  <si>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</si>
  <si>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</si>
  <si>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</si>
  <si>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</si>
  <si>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</si>
  <si>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</si>
  <si>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</si>
  <si>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</si>
  <si>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</si>
  <si>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</si>
  <si>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</si>
  <si>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</si>
  <si>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</si>
  <si>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</si>
  <si>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</si>
  <si>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</si>
  <si>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</si>
  <si>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</si>
  <si>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</si>
  <si>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</si>
  <si>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</si>
  <si>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</si>
  <si>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</si>
  <si>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</si>
  <si>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</si>
  <si>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</si>
  <si>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</si>
  <si>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</si>
  <si>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</si>
  <si>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</si>
  <si>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</si>
  <si>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</si>
  <si>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</si>
  <si>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</si>
  <si>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</si>
  <si>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</si>
  <si>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</si>
  <si>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</si>
  <si>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</si>
  <si>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</si>
  <si>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</si>
  <si>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</si>
  <si>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</si>
  <si>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</si>
  <si>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</si>
  <si>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</si>
  <si>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</si>
  <si>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</si>
  <si>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</si>
  <si>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</si>
  <si>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</si>
  <si>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</si>
  <si>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</si>
  <si>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</si>
  <si>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</si>
  <si>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</si>
  <si>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</si>
  <si>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</si>
  <si>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</si>
  <si>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</si>
  <si>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</si>
  <si>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</si>
  <si>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</si>
  <si>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</si>
  <si>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</si>
  <si>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</si>
  <si>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</si>
  <si>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</si>
  <si>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</si>
  <si>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</si>
  <si>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</si>
  <si>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</si>
  <si>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</si>
  <si>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</si>
  <si>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</si>
  <si>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</si>
  <si>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</si>
  <si>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</si>
  <si>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</si>
  <si>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</si>
  <si>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</si>
  <si>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</si>
  <si>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</si>
  <si>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</si>
  <si>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</si>
  <si>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</si>
  <si>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</si>
  <si>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</si>
  <si>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</si>
  <si>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</si>
  <si>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</si>
  <si>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</si>
  <si>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</si>
  <si>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</si>
  <si>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</si>
  <si>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</si>
  <si>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</si>
  <si>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</si>
  <si>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</si>
  <si>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</si>
  <si>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</si>
  <si>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</si>
  <si>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</si>
  <si>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</si>
  <si>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</si>
  <si>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</si>
  <si>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</si>
  <si>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</si>
  <si>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</si>
  <si>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</si>
  <si>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</si>
  <si>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</si>
  <si>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</si>
  <si>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</si>
  <si>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01 января 2019 г.</t>
  </si>
  <si>
    <t>005</t>
  </si>
  <si>
    <t>ДЕПАРТАМЕНТ ОХРАНЫ ЗДОРОВЬЯ НАСЕЛЕНИЯ КЕМЕРОВСКОЙ ОБЛАСТИ</t>
  </si>
  <si>
    <t>4207032920</t>
  </si>
  <si>
    <t>Иванова Галина Федоровна</t>
  </si>
  <si>
    <t>ГОД</t>
  </si>
  <si>
    <t>5</t>
  </si>
  <si>
    <t>01.01.2019</t>
  </si>
  <si>
    <t>3</t>
  </si>
  <si>
    <t>500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</si>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</sst>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77">
    <xf numFmtId="0" fontId="0" fillId="0" borderId="0"/>
    <xf numFmtId="0" fontId="19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9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9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9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0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7" fillId="25" borderId="1" applyNumberFormat="0" applyAlignment="0" applyProtection="0"/>
    <xf numFmtId="0" fontId="27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0" borderId="0"/>
    <xf numFmtId="0" fontId="2" fillId="0" borderId="0"/>
    <xf numFmtId="0" fontId="36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3">
    <xf numFmtId="0" fontId="0" fillId="0" borderId="0" xfId="0"/>
    <xf numFmtId="0" fontId="21" fillId="0" borderId="0" xfId="0" applyFont="1" applyFill="1" applyAlignment="1">
      <alignment horizontal="left"/>
    </xf>
    <xf numFmtId="49" fontId="21" fillId="0" borderId="0" xfId="0" applyNumberFormat="1" applyFont="1" applyFill="1"/>
    <xf numFmtId="0" fontId="21" fillId="0" borderId="0" xfId="0" applyFont="1" applyFill="1"/>
    <xf numFmtId="49" fontId="22" fillId="0" borderId="0" xfId="0" applyNumberFormat="1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2" fillId="0" borderId="0" xfId="0" applyFont="1" applyFill="1"/>
    <xf numFmtId="49" fontId="22" fillId="0" borderId="16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Continuous"/>
    </xf>
    <xf numFmtId="0" fontId="22" fillId="0" borderId="0" xfId="0" applyFont="1" applyFill="1" applyBorder="1" applyAlignment="1"/>
    <xf numFmtId="14" fontId="22" fillId="0" borderId="17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>
      <alignment horizontal="left"/>
    </xf>
    <xf numFmtId="49" fontId="22" fillId="0" borderId="18" xfId="0" applyNumberFormat="1" applyFont="1" applyFill="1" applyBorder="1" applyAlignment="1" applyProtection="1">
      <alignment horizontal="center"/>
      <protection locked="0"/>
    </xf>
    <xf numFmtId="49" fontId="22" fillId="0" borderId="19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>
      <alignment horizontal="left" wrapText="1"/>
    </xf>
    <xf numFmtId="49" fontId="22" fillId="0" borderId="17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Alignment="1"/>
    <xf numFmtId="49" fontId="22" fillId="0" borderId="18" xfId="0" applyNumberFormat="1" applyFont="1" applyFill="1" applyBorder="1" applyAlignment="1">
      <alignment horizontal="center"/>
    </xf>
    <xf numFmtId="49" fontId="21" fillId="30" borderId="0" xfId="0" applyNumberFormat="1" applyFont="1" applyFill="1"/>
    <xf numFmtId="49" fontId="22" fillId="0" borderId="20" xfId="0" applyNumberFormat="1" applyFont="1" applyFill="1" applyBorder="1" applyAlignment="1">
      <alignment horizontal="center"/>
    </xf>
    <xf numFmtId="49" fontId="22" fillId="0" borderId="0" xfId="0" applyNumberFormat="1" applyFont="1" applyFill="1"/>
    <xf numFmtId="0" fontId="22" fillId="0" borderId="21" xfId="0" applyFont="1" applyFill="1" applyBorder="1"/>
    <xf numFmtId="0" fontId="22" fillId="0" borderId="0" xfId="0" applyFont="1" applyFill="1" applyBorder="1"/>
    <xf numFmtId="49" fontId="22" fillId="0" borderId="0" xfId="0" applyNumberFormat="1" applyFont="1" applyFill="1" applyBorder="1"/>
    <xf numFmtId="0" fontId="21" fillId="30" borderId="0" xfId="0" applyFont="1" applyFill="1"/>
    <xf numFmtId="0" fontId="22" fillId="0" borderId="0" xfId="0" applyFont="1" applyFill="1" applyBorder="1" applyAlignment="1">
      <alignment horizontal="center"/>
    </xf>
    <xf numFmtId="164" fontId="22" fillId="0" borderId="22" xfId="0" applyNumberFormat="1" applyFont="1" applyFill="1" applyBorder="1" applyAlignment="1" applyProtection="1">
      <alignment horizontal="right"/>
      <protection locked="0"/>
    </xf>
    <xf numFmtId="164" fontId="22" fillId="0" borderId="23" xfId="0" applyNumberFormat="1" applyFont="1" applyFill="1" applyBorder="1" applyAlignment="1" applyProtection="1">
      <alignment horizontal="right"/>
      <protection locked="0"/>
    </xf>
    <xf numFmtId="164" fontId="22" fillId="0" borderId="15" xfId="0" applyNumberFormat="1" applyFont="1" applyFill="1" applyBorder="1" applyAlignment="1" applyProtection="1">
      <alignment horizontal="right"/>
      <protection locked="0"/>
    </xf>
    <xf numFmtId="164" fontId="22" fillId="0" borderId="24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 applyAlignment="1">
      <alignment horizontal="left" vertical="top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0" applyFont="1"/>
    <xf numFmtId="0" fontId="22" fillId="0" borderId="0" xfId="0" applyFont="1" applyBorder="1"/>
    <xf numFmtId="0" fontId="26" fillId="0" borderId="0" xfId="0" applyFont="1"/>
    <xf numFmtId="0" fontId="21" fillId="0" borderId="0" xfId="0" applyFont="1"/>
    <xf numFmtId="0" fontId="22" fillId="0" borderId="0" xfId="0" applyFont="1" applyBorder="1" applyAlignment="1">
      <alignment horizontal="left" wrapText="1"/>
    </xf>
    <xf numFmtId="0" fontId="22" fillId="0" borderId="0" xfId="0" applyNumberFormat="1" applyFont="1" applyFill="1" applyBorder="1" applyAlignment="1" applyProtection="1">
      <alignment wrapText="1"/>
      <protection locked="0"/>
    </xf>
    <xf numFmtId="0" fontId="22" fillId="0" borderId="25" xfId="0" applyNumberFormat="1" applyFont="1" applyFill="1" applyBorder="1" applyAlignment="1">
      <alignment wrapText="1"/>
    </xf>
    <xf numFmtId="0" fontId="22" fillId="0" borderId="0" xfId="0" applyNumberFormat="1" applyFont="1" applyFill="1" applyBorder="1" applyAlignment="1">
      <alignment wrapText="1"/>
    </xf>
    <xf numFmtId="164" fontId="22" fillId="31" borderId="22" xfId="0" applyNumberFormat="1" applyFont="1" applyFill="1" applyBorder="1" applyAlignment="1" applyProtection="1">
      <alignment horizontal="right"/>
    </xf>
    <xf numFmtId="164" fontId="22" fillId="31" borderId="26" xfId="0" applyNumberFormat="1" applyFont="1" applyFill="1" applyBorder="1" applyAlignment="1" applyProtection="1">
      <alignment horizontal="right"/>
    </xf>
    <xf numFmtId="164" fontId="22" fillId="0" borderId="27" xfId="0" applyNumberFormat="1" applyFont="1" applyFill="1" applyBorder="1" applyAlignment="1" applyProtection="1">
      <alignment horizontal="right"/>
      <protection locked="0"/>
    </xf>
    <xf numFmtId="0" fontId="22" fillId="0" borderId="28" xfId="0" applyFont="1" applyFill="1" applyBorder="1" applyProtection="1"/>
    <xf numFmtId="0" fontId="22" fillId="0" borderId="29" xfId="0" applyFont="1" applyFill="1" applyBorder="1" applyAlignment="1" applyProtection="1">
      <alignment horizontal="center"/>
    </xf>
    <xf numFmtId="0" fontId="22" fillId="0" borderId="30" xfId="0" applyFont="1" applyFill="1" applyBorder="1" applyAlignment="1" applyProtection="1">
      <alignment horizontal="center" vertical="center"/>
    </xf>
    <xf numFmtId="0" fontId="21" fillId="30" borderId="0" xfId="0" applyFont="1" applyFill="1" applyProtection="1"/>
    <xf numFmtId="49" fontId="22" fillId="0" borderId="0" xfId="0" applyNumberFormat="1" applyFont="1" applyFill="1" applyAlignment="1" applyProtection="1">
      <alignment horizontal="center"/>
    </xf>
    <xf numFmtId="0" fontId="22" fillId="0" borderId="31" xfId="0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31" xfId="0" applyFont="1" applyFill="1" applyBorder="1" applyAlignment="1" applyProtection="1">
      <alignment horizontal="center"/>
    </xf>
    <xf numFmtId="0" fontId="21" fillId="0" borderId="0" xfId="0" applyFont="1" applyFill="1" applyProtection="1"/>
    <xf numFmtId="49" fontId="22" fillId="0" borderId="33" xfId="0" applyNumberFormat="1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34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wrapText="1"/>
    </xf>
    <xf numFmtId="49" fontId="22" fillId="28" borderId="35" xfId="0" applyNumberFormat="1" applyFont="1" applyFill="1" applyBorder="1" applyAlignment="1" applyProtection="1">
      <alignment horizontal="center"/>
    </xf>
    <xf numFmtId="164" fontId="22" fillId="28" borderId="31" xfId="0" applyNumberFormat="1" applyFont="1" applyFill="1" applyBorder="1" applyAlignment="1" applyProtection="1">
      <alignment horizontal="center"/>
    </xf>
    <xf numFmtId="164" fontId="22" fillId="28" borderId="32" xfId="0" applyNumberFormat="1" applyFont="1" applyFill="1" applyBorder="1" applyAlignment="1" applyProtection="1">
      <alignment horizontal="center"/>
    </xf>
    <xf numFmtId="164" fontId="22" fillId="28" borderId="36" xfId="0" applyNumberFormat="1" applyFont="1" applyFill="1" applyBorder="1" applyAlignment="1" applyProtection="1">
      <alignment horizontal="center"/>
    </xf>
    <xf numFmtId="164" fontId="22" fillId="28" borderId="37" xfId="0" applyNumberFormat="1" applyFont="1" applyFill="1" applyBorder="1" applyAlignment="1" applyProtection="1">
      <alignment horizontal="center" vertical="top"/>
    </xf>
    <xf numFmtId="0" fontId="22" fillId="28" borderId="38" xfId="0" applyFont="1" applyFill="1" applyBorder="1" applyAlignment="1" applyProtection="1">
      <alignment wrapText="1"/>
    </xf>
    <xf numFmtId="0" fontId="22" fillId="28" borderId="40" xfId="0" applyFont="1" applyFill="1" applyBorder="1" applyAlignment="1" applyProtection="1">
      <alignment horizontal="left" wrapText="1"/>
    </xf>
    <xf numFmtId="0" fontId="22" fillId="28" borderId="41" xfId="0" applyFont="1" applyFill="1" applyBorder="1" applyAlignment="1" applyProtection="1">
      <alignment horizontal="left" wrapText="1" indent="1"/>
    </xf>
    <xf numFmtId="0" fontId="22" fillId="28" borderId="38" xfId="0" applyFont="1" applyFill="1" applyBorder="1" applyAlignment="1" applyProtection="1">
      <alignment horizontal="left" wrapText="1" indent="1"/>
    </xf>
    <xf numFmtId="164" fontId="22" fillId="31" borderId="26" xfId="0" applyNumberFormat="1" applyFont="1" applyFill="1" applyBorder="1" applyAlignment="1" applyProtection="1">
      <alignment horizontal="right"/>
    </xf>
    <xf numFmtId="0" fontId="22" fillId="28" borderId="40" xfId="0" applyFont="1" applyFill="1" applyBorder="1" applyAlignment="1" applyProtection="1">
      <alignment wrapText="1"/>
    </xf>
    <xf numFmtId="164" fontId="22" fillId="32" borderId="22" xfId="0" applyNumberFormat="1" applyFont="1" applyFill="1" applyBorder="1" applyAlignment="1" applyProtection="1">
      <alignment horizontal="right"/>
    </xf>
    <xf numFmtId="164" fontId="22" fillId="32" borderId="42" xfId="0" applyNumberFormat="1" applyFont="1" applyFill="1" applyBorder="1" applyAlignment="1" applyProtection="1">
      <alignment horizontal="right"/>
    </xf>
    <xf numFmtId="164" fontId="22" fillId="31" borderId="43" xfId="0" applyNumberFormat="1" applyFont="1" applyFill="1" applyBorder="1" applyAlignment="1" applyProtection="1">
      <alignment horizontal="right"/>
    </xf>
    <xf numFmtId="164" fontId="22" fillId="31" borderId="23" xfId="0" applyNumberFormat="1" applyFont="1" applyFill="1" applyBorder="1" applyAlignment="1" applyProtection="1">
      <alignment horizontal="right"/>
    </xf>
    <xf numFmtId="164" fontId="22" fillId="31" borderId="42" xfId="0" applyNumberFormat="1" applyFont="1" applyFill="1" applyBorder="1" applyAlignment="1" applyProtection="1">
      <alignment horizontal="right"/>
    </xf>
    <xf numFmtId="0" fontId="22" fillId="0" borderId="21" xfId="0" applyFont="1" applyFill="1" applyBorder="1" applyAlignment="1" applyProtection="1">
      <alignment horizontal="left" wrapText="1" indent="4"/>
    </xf>
    <xf numFmtId="49" fontId="22" fillId="0" borderId="21" xfId="0" applyNumberFormat="1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left"/>
    </xf>
    <xf numFmtId="49" fontId="22" fillId="28" borderId="45" xfId="0" applyNumberFormat="1" applyFont="1" applyFill="1" applyBorder="1" applyAlignment="1" applyProtection="1">
      <alignment horizontal="center"/>
    </xf>
    <xf numFmtId="164" fontId="22" fillId="31" borderId="27" xfId="0" applyNumberFormat="1" applyFont="1" applyFill="1" applyBorder="1" applyAlignment="1" applyProtection="1">
      <alignment horizontal="right"/>
    </xf>
    <xf numFmtId="164" fontId="22" fillId="31" borderId="46" xfId="0" applyNumberFormat="1" applyFont="1" applyFill="1" applyBorder="1" applyAlignment="1" applyProtection="1">
      <alignment horizontal="right"/>
    </xf>
    <xf numFmtId="49" fontId="22" fillId="28" borderId="47" xfId="0" applyNumberFormat="1" applyFont="1" applyFill="1" applyBorder="1" applyAlignment="1" applyProtection="1">
      <alignment horizontal="center"/>
    </xf>
    <xf numFmtId="164" fontId="22" fillId="27" borderId="24" xfId="0" applyNumberFormat="1" applyFont="1" applyFill="1" applyBorder="1" applyAlignment="1" applyProtection="1">
      <alignment horizontal="right"/>
    </xf>
    <xf numFmtId="49" fontId="22" fillId="28" borderId="48" xfId="0" applyNumberFormat="1" applyFont="1" applyFill="1" applyBorder="1" applyAlignment="1" applyProtection="1">
      <alignment horizontal="center"/>
    </xf>
    <xf numFmtId="0" fontId="24" fillId="28" borderId="49" xfId="0" applyFont="1" applyFill="1" applyBorder="1" applyAlignment="1" applyProtection="1">
      <alignment horizontal="left" wrapText="1"/>
    </xf>
    <xf numFmtId="49" fontId="22" fillId="28" borderId="50" xfId="0" applyNumberFormat="1" applyFont="1" applyFill="1" applyBorder="1" applyAlignment="1" applyProtection="1">
      <alignment horizontal="center"/>
    </xf>
    <xf numFmtId="164" fontId="22" fillId="33" borderId="51" xfId="0" applyNumberFormat="1" applyFont="1" applyFill="1" applyBorder="1" applyAlignment="1" applyProtection="1">
      <alignment horizontal="right"/>
    </xf>
    <xf numFmtId="164" fontId="22" fillId="33" borderId="52" xfId="0" applyNumberFormat="1" applyFont="1" applyFill="1" applyBorder="1" applyAlignment="1" applyProtection="1">
      <alignment horizontal="right"/>
    </xf>
    <xf numFmtId="164" fontId="22" fillId="28" borderId="53" xfId="0" applyNumberFormat="1" applyFont="1" applyFill="1" applyBorder="1" applyAlignment="1" applyProtection="1">
      <alignment horizontal="right"/>
    </xf>
    <xf numFmtId="164" fontId="22" fillId="28" borderId="36" xfId="0" applyNumberFormat="1" applyFont="1" applyFill="1" applyBorder="1" applyAlignment="1" applyProtection="1">
      <alignment horizontal="right"/>
    </xf>
    <xf numFmtId="164" fontId="22" fillId="28" borderId="37" xfId="0" applyNumberFormat="1" applyFont="1" applyFill="1" applyBorder="1" applyAlignment="1" applyProtection="1">
      <alignment horizontal="right"/>
    </xf>
    <xf numFmtId="0" fontId="22" fillId="28" borderId="38" xfId="0" applyFont="1" applyFill="1" applyBorder="1" applyAlignment="1" applyProtection="1">
      <alignment horizontal="left" wrapText="1"/>
    </xf>
    <xf numFmtId="0" fontId="22" fillId="28" borderId="40" xfId="0" applyFont="1" applyFill="1" applyBorder="1" applyAlignment="1" applyProtection="1">
      <alignment horizontal="left" wrapText="1" indent="1"/>
    </xf>
    <xf numFmtId="0" fontId="22" fillId="28" borderId="41" xfId="0" applyFont="1" applyFill="1" applyBorder="1" applyAlignment="1" applyProtection="1">
      <alignment horizontal="left" wrapText="1" indent="2"/>
    </xf>
    <xf numFmtId="0" fontId="22" fillId="28" borderId="38" xfId="0" applyFont="1" applyFill="1" applyBorder="1" applyAlignment="1" applyProtection="1">
      <alignment horizontal="left" wrapText="1" indent="2"/>
    </xf>
    <xf numFmtId="0" fontId="22" fillId="28" borderId="41" xfId="0" applyFont="1" applyFill="1" applyBorder="1" applyAlignment="1" applyProtection="1">
      <alignment horizontal="left" wrapText="1" indent="3"/>
    </xf>
    <xf numFmtId="0" fontId="22" fillId="28" borderId="38" xfId="0" applyFont="1" applyFill="1" applyBorder="1" applyAlignment="1" applyProtection="1">
      <alignment horizontal="left" wrapText="1" indent="3"/>
    </xf>
    <xf numFmtId="0" fontId="22" fillId="28" borderId="40" xfId="0" applyFont="1" applyFill="1" applyBorder="1" applyAlignment="1" applyProtection="1">
      <alignment horizontal="left" wrapText="1" indent="2"/>
    </xf>
    <xf numFmtId="0" fontId="22" fillId="28" borderId="54" xfId="0" applyFont="1" applyFill="1" applyBorder="1" applyAlignment="1" applyProtection="1">
      <alignment horizontal="left" wrapText="1"/>
    </xf>
    <xf numFmtId="164" fontId="22" fillId="31" borderId="24" xfId="0" applyNumberFormat="1" applyFont="1" applyFill="1" applyBorder="1" applyAlignment="1" applyProtection="1">
      <alignment horizontal="right"/>
    </xf>
    <xf numFmtId="164" fontId="22" fillId="31" borderId="55" xfId="0" applyNumberFormat="1" applyFont="1" applyFill="1" applyBorder="1" applyAlignment="1" applyProtection="1">
      <alignment horizontal="right"/>
    </xf>
    <xf numFmtId="49" fontId="22" fillId="0" borderId="0" xfId="0" applyNumberFormat="1" applyFont="1" applyFill="1" applyBorder="1" applyAlignment="1" applyProtection="1">
      <alignment horizontal="center"/>
    </xf>
    <xf numFmtId="0" fontId="24" fillId="28" borderId="56" xfId="0" applyFont="1" applyFill="1" applyBorder="1" applyAlignment="1" applyProtection="1">
      <alignment horizontal="left" wrapText="1"/>
    </xf>
    <xf numFmtId="164" fontId="22" fillId="33" borderId="57" xfId="0" applyNumberFormat="1" applyFont="1" applyFill="1" applyBorder="1" applyAlignment="1" applyProtection="1">
      <alignment horizontal="right"/>
    </xf>
    <xf numFmtId="164" fontId="22" fillId="33" borderId="58" xfId="0" applyNumberFormat="1" applyFont="1" applyFill="1" applyBorder="1" applyAlignment="1" applyProtection="1">
      <alignment horizontal="right"/>
    </xf>
    <xf numFmtId="0" fontId="24" fillId="28" borderId="59" xfId="0" applyFont="1" applyFill="1" applyBorder="1" applyAlignment="1" applyProtection="1">
      <alignment horizontal="left" wrapText="1"/>
    </xf>
    <xf numFmtId="0" fontId="22" fillId="0" borderId="0" xfId="0" applyFont="1" applyFill="1" applyBorder="1" applyAlignment="1" applyProtection="1">
      <alignment horizontal="left" wrapText="1"/>
    </xf>
    <xf numFmtId="0" fontId="22" fillId="0" borderId="21" xfId="0" applyNumberFormat="1" applyFont="1" applyFill="1" applyBorder="1" applyAlignment="1" applyProtection="1">
      <alignment horizontal="center"/>
    </xf>
    <xf numFmtId="0" fontId="22" fillId="0" borderId="21" xfId="0" applyNumberFormat="1" applyFont="1" applyFill="1" applyBorder="1" applyAlignment="1" applyProtection="1">
      <alignment horizontal="left"/>
    </xf>
    <xf numFmtId="0" fontId="22" fillId="0" borderId="15" xfId="0" applyNumberFormat="1" applyFont="1" applyFill="1" applyBorder="1" applyAlignment="1" applyProtection="1">
      <alignment horizontal="center" vertical="center"/>
    </xf>
    <xf numFmtId="0" fontId="22" fillId="0" borderId="34" xfId="0" applyNumberFormat="1" applyFont="1" applyFill="1" applyBorder="1" applyAlignment="1" applyProtection="1">
      <alignment horizontal="center" vertical="center"/>
    </xf>
    <xf numFmtId="0" fontId="24" fillId="28" borderId="54" xfId="0" applyFont="1" applyFill="1" applyBorder="1" applyAlignment="1" applyProtection="1">
      <alignment horizontal="center" wrapText="1"/>
    </xf>
    <xf numFmtId="0" fontId="24" fillId="28" borderId="60" xfId="0" applyFont="1" applyFill="1" applyBorder="1" applyAlignment="1" applyProtection="1">
      <alignment horizontal="left" wrapText="1"/>
    </xf>
    <xf numFmtId="164" fontId="22" fillId="29" borderId="57" xfId="0" applyNumberFormat="1" applyFont="1" applyFill="1" applyBorder="1" applyAlignment="1" applyProtection="1">
      <alignment horizontal="right"/>
    </xf>
    <xf numFmtId="164" fontId="22" fillId="29" borderId="61" xfId="0" applyNumberFormat="1" applyFont="1" applyFill="1" applyBorder="1" applyAlignment="1" applyProtection="1">
      <alignment horizontal="right"/>
    </xf>
    <xf numFmtId="49" fontId="22" fillId="28" borderId="62" xfId="0" applyNumberFormat="1" applyFont="1" applyFill="1" applyBorder="1" applyAlignment="1" applyProtection="1">
      <alignment horizontal="center"/>
    </xf>
    <xf numFmtId="164" fontId="22" fillId="28" borderId="31" xfId="0" applyNumberFormat="1" applyFont="1" applyFill="1" applyBorder="1" applyAlignment="1" applyProtection="1">
      <alignment horizontal="right"/>
    </xf>
    <xf numFmtId="164" fontId="22" fillId="28" borderId="32" xfId="0" applyNumberFormat="1" applyFont="1" applyFill="1" applyBorder="1" applyAlignment="1" applyProtection="1">
      <alignment horizontal="right"/>
    </xf>
    <xf numFmtId="164" fontId="22" fillId="28" borderId="55" xfId="0" applyNumberFormat="1" applyFont="1" applyFill="1" applyBorder="1" applyAlignment="1" applyProtection="1">
      <alignment horizontal="right"/>
    </xf>
    <xf numFmtId="0" fontId="22" fillId="28" borderId="63" xfId="0" applyFont="1" applyFill="1" applyBorder="1" applyAlignment="1" applyProtection="1">
      <alignment horizontal="left" wrapText="1"/>
    </xf>
    <xf numFmtId="0" fontId="22" fillId="0" borderId="0" xfId="0" applyFont="1" applyFill="1" applyProtection="1"/>
    <xf numFmtId="164" fontId="22" fillId="32" borderId="26" xfId="0" applyNumberFormat="1" applyFont="1" applyFill="1" applyBorder="1" applyAlignment="1" applyProtection="1">
      <alignment horizontal="right"/>
    </xf>
    <xf numFmtId="164" fontId="22" fillId="34" borderId="51" xfId="0" applyNumberFormat="1" applyFont="1" applyFill="1" applyBorder="1" applyAlignment="1" applyProtection="1">
      <alignment horizontal="right"/>
    </xf>
    <xf numFmtId="164" fontId="22" fillId="34" borderId="52" xfId="0" applyNumberFormat="1" applyFont="1" applyFill="1" applyBorder="1" applyAlignment="1" applyProtection="1">
      <alignment horizontal="right"/>
    </xf>
    <xf numFmtId="164" fontId="22" fillId="34" borderId="64" xfId="0" applyNumberFormat="1" applyFont="1" applyFill="1" applyBorder="1" applyAlignment="1" applyProtection="1">
      <alignment horizontal="right"/>
    </xf>
    <xf numFmtId="164" fontId="22" fillId="35" borderId="22" xfId="0" applyNumberFormat="1" applyFont="1" applyFill="1" applyBorder="1" applyAlignment="1" applyProtection="1">
      <alignment horizontal="right"/>
    </xf>
    <xf numFmtId="164" fontId="22" fillId="35" borderId="24" xfId="0" applyNumberFormat="1" applyFont="1" applyFill="1" applyBorder="1" applyAlignment="1" applyProtection="1">
      <alignment horizontal="right"/>
    </xf>
    <xf numFmtId="49" fontId="22" fillId="0" borderId="0" xfId="0" applyNumberFormat="1" applyFont="1" applyFill="1" applyAlignment="1" applyProtection="1">
      <alignment horizontal="center"/>
    </xf>
    <xf numFmtId="49" fontId="22" fillId="28" borderId="39" xfId="0" applyNumberFormat="1" applyFont="1" applyFill="1" applyBorder="1" applyAlignment="1" applyProtection="1">
      <alignment horizontal="center"/>
    </xf>
    <xf numFmtId="49" fontId="22" fillId="28" borderId="44" xfId="0" applyNumberFormat="1" applyFont="1" applyFill="1" applyBorder="1" applyAlignment="1" applyProtection="1">
      <alignment horizontal="center"/>
    </xf>
    <xf numFmtId="49" fontId="22" fillId="0" borderId="65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left" wrapText="1"/>
      <protection locked="0"/>
    </xf>
    <xf numFmtId="0" fontId="22" fillId="0" borderId="29" xfId="0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2" fillId="0" borderId="66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164" fontId="22" fillId="35" borderId="29" xfId="0" applyNumberFormat="1" applyFont="1" applyFill="1" applyBorder="1" applyAlignment="1" applyProtection="1">
      <alignment horizontal="right"/>
    </xf>
    <xf numFmtId="164" fontId="22" fillId="35" borderId="23" xfId="0" applyNumberFormat="1" applyFont="1" applyFill="1" applyBorder="1" applyAlignment="1" applyProtection="1">
      <alignment horizontal="right"/>
    </xf>
    <xf numFmtId="164" fontId="22" fillId="0" borderId="29" xfId="0" applyNumberFormat="1" applyFont="1" applyFill="1" applyBorder="1" applyAlignment="1" applyProtection="1">
      <alignment horizontal="right"/>
      <protection locked="0"/>
    </xf>
    <xf numFmtId="164" fontId="22" fillId="0" borderId="23" xfId="0" applyNumberFormat="1" applyFont="1" applyFill="1" applyBorder="1" applyAlignment="1" applyProtection="1">
      <alignment horizontal="right"/>
      <protection locked="0"/>
    </xf>
    <xf numFmtId="164" fontId="22" fillId="31" borderId="43" xfId="0" applyNumberFormat="1" applyFont="1" applyFill="1" applyBorder="1" applyAlignment="1" applyProtection="1">
      <alignment horizontal="right"/>
    </xf>
    <xf numFmtId="164" fontId="22" fillId="31" borderId="26" xfId="0" applyNumberFormat="1" applyFont="1" applyFill="1" applyBorder="1" applyAlignment="1" applyProtection="1">
      <alignment horizontal="right"/>
    </xf>
    <xf numFmtId="0" fontId="22" fillId="0" borderId="68" xfId="0" applyFont="1" applyFill="1" applyBorder="1" applyAlignment="1" applyProtection="1">
      <alignment horizontal="center" vertical="center"/>
    </xf>
    <xf numFmtId="0" fontId="22" fillId="0" borderId="69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49" fontId="22" fillId="28" borderId="70" xfId="0" applyNumberFormat="1" applyFont="1" applyFill="1" applyBorder="1" applyAlignment="1" applyProtection="1">
      <alignment horizontal="center"/>
    </xf>
    <xf numFmtId="49" fontId="22" fillId="28" borderId="39" xfId="0" applyNumberFormat="1" applyFont="1" applyFill="1" applyBorder="1" applyAlignment="1" applyProtection="1">
      <alignment horizontal="center"/>
    </xf>
    <xf numFmtId="164" fontId="22" fillId="31" borderId="29" xfId="0" applyNumberFormat="1" applyFont="1" applyFill="1" applyBorder="1" applyAlignment="1" applyProtection="1">
      <alignment horizontal="right"/>
    </xf>
    <xf numFmtId="164" fontId="22" fillId="31" borderId="23" xfId="0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21" xfId="0" applyFont="1" applyFill="1" applyBorder="1" applyAlignment="1" applyProtection="1">
      <alignment horizontal="center"/>
      <protection locked="0"/>
    </xf>
    <xf numFmtId="0" fontId="22" fillId="0" borderId="25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2" fillId="0" borderId="21" xfId="0" applyNumberFormat="1" applyFont="1" applyFill="1" applyBorder="1" applyAlignment="1" applyProtection="1">
      <alignment horizontal="left" wrapText="1"/>
      <protection locked="0"/>
    </xf>
    <xf numFmtId="0" fontId="22" fillId="0" borderId="69" xfId="0" applyNumberFormat="1" applyFont="1" applyFill="1" applyBorder="1" applyAlignment="1" applyProtection="1">
      <alignment horizontal="left" wrapText="1"/>
      <protection locked="0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left" wrapText="1"/>
    </xf>
    <xf numFmtId="0" fontId="22" fillId="0" borderId="21" xfId="0" applyNumberFormat="1" applyFont="1" applyFill="1" applyBorder="1" applyAlignment="1">
      <alignment horizontal="left" wrapText="1"/>
    </xf>
    <xf numFmtId="49" fontId="22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center"/>
    </xf>
    <xf numFmtId="49" fontId="22" fillId="0" borderId="21" xfId="0" applyNumberFormat="1" applyFont="1" applyFill="1" applyBorder="1" applyAlignment="1" applyProtection="1">
      <alignment horizontal="center"/>
      <protection locked="0"/>
    </xf>
    <xf numFmtId="49" fontId="22" fillId="28" borderId="44" xfId="0" applyNumberFormat="1" applyFont="1" applyFill="1" applyBorder="1" applyAlignment="1" applyProtection="1">
      <alignment horizontal="center"/>
    </xf>
    <xf numFmtId="164" fontId="22" fillId="0" borderId="71" xfId="0" applyNumberFormat="1" applyFont="1" applyFill="1" applyBorder="1" applyAlignment="1" applyProtection="1">
      <alignment horizontal="right"/>
      <protection locked="0"/>
    </xf>
    <xf numFmtId="164" fontId="22" fillId="31" borderId="71" xfId="0" applyNumberFormat="1" applyFont="1" applyFill="1" applyBorder="1" applyAlignment="1" applyProtection="1">
      <alignment horizontal="right"/>
    </xf>
    <xf numFmtId="164" fontId="22" fillId="31" borderId="58" xfId="0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right"/>
    </xf>
    <xf numFmtId="0" fontId="22" fillId="0" borderId="21" xfId="0" applyFont="1" applyBorder="1" applyAlignment="1" applyProtection="1">
      <alignment horizontal="left"/>
      <protection locked="0"/>
    </xf>
    <xf numFmtId="0" fontId="22" fillId="0" borderId="21" xfId="0" applyFont="1" applyBorder="1" applyAlignment="1">
      <alignment horizontal="center"/>
    </xf>
    <xf numFmtId="164" fontId="22" fillId="35" borderId="29" xfId="0" applyNumberFormat="1" applyFont="1" applyFill="1" applyBorder="1" applyAlignment="1" applyProtection="1">
      <alignment horizontal="center"/>
    </xf>
    <xf numFmtId="164" fontId="22" fillId="35" borderId="23" xfId="0" applyNumberFormat="1" applyFont="1" applyFill="1" applyBorder="1" applyAlignment="1" applyProtection="1">
      <alignment horizontal="center"/>
    </xf>
    <xf numFmtId="0" fontId="22" fillId="0" borderId="77" xfId="0" applyNumberFormat="1" applyFont="1" applyBorder="1" applyAlignment="1" applyProtection="1">
      <alignment horizontal="left"/>
    </xf>
    <xf numFmtId="0" fontId="22" fillId="0" borderId="0" xfId="0" applyNumberFormat="1" applyFont="1" applyAlignment="1" applyProtection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9" fontId="21" fillId="0" borderId="81" xfId="0" applyNumberFormat="1" applyFont="1" applyFill="1" applyBorder="1" applyAlignment="1">
      <alignment horizontal="center"/>
    </xf>
    <xf numFmtId="49" fontId="21" fillId="0" borderId="82" xfId="0" applyNumberFormat="1" applyFont="1" applyFill="1" applyBorder="1" applyAlignment="1">
      <alignment horizontal="center"/>
    </xf>
    <xf numFmtId="49" fontId="35" fillId="0" borderId="82" xfId="0" applyNumberFormat="1" applyFont="1" applyFill="1" applyBorder="1" applyAlignment="1">
      <alignment horizontal="left" vertical="center" indent="2"/>
    </xf>
    <xf numFmtId="49" fontId="35" fillId="0" borderId="83" xfId="0" applyNumberFormat="1" applyFont="1" applyFill="1" applyBorder="1" applyAlignment="1">
      <alignment horizontal="left" vertical="center" indent="2"/>
    </xf>
    <xf numFmtId="49" fontId="34" fillId="36" borderId="80" xfId="154" applyNumberFormat="1" applyFont="1" applyFill="1" applyBorder="1" applyAlignment="1">
      <alignment horizontal="right" indent="1"/>
    </xf>
    <xf numFmtId="49" fontId="34" fillId="36" borderId="78" xfId="154" applyNumberFormat="1" applyFont="1" applyFill="1" applyBorder="1" applyAlignment="1">
      <alignment horizontal="right" indent="1"/>
    </xf>
    <xf numFmtId="49" fontId="25" fillId="36" borderId="78" xfId="0" applyNumberFormat="1" applyFont="1" applyFill="1" applyBorder="1" applyAlignment="1">
      <alignment horizontal="left" indent="1"/>
    </xf>
    <xf numFmtId="49" fontId="25" fillId="36" borderId="79" xfId="0" applyNumberFormat="1" applyFont="1" applyFill="1" applyBorder="1" applyAlignment="1">
      <alignment horizontal="left" indent="1"/>
    </xf>
    <xf numFmtId="49" fontId="34" fillId="36" borderId="72" xfId="154" applyNumberFormat="1" applyFont="1" applyFill="1" applyBorder="1" applyAlignment="1">
      <alignment horizontal="right" indent="1"/>
    </xf>
    <xf numFmtId="49" fontId="34" fillId="36" borderId="0" xfId="154" applyNumberFormat="1" applyFont="1" applyFill="1" applyBorder="1" applyAlignment="1">
      <alignment horizontal="right" indent="1"/>
    </xf>
    <xf numFmtId="14" fontId="25" fillId="36" borderId="0" xfId="0" applyNumberFormat="1" applyFont="1" applyFill="1" applyBorder="1" applyAlignment="1">
      <alignment horizontal="left" indent="1"/>
    </xf>
    <xf numFmtId="14" fontId="25" fillId="36" borderId="75" xfId="0" applyNumberFormat="1" applyFont="1" applyFill="1" applyBorder="1" applyAlignment="1">
      <alignment horizontal="left" indent="1"/>
    </xf>
    <xf numFmtId="49" fontId="25" fillId="36" borderId="0" xfId="0" applyNumberFormat="1" applyFont="1" applyFill="1" applyBorder="1" applyAlignment="1">
      <alignment horizontal="left" indent="1"/>
    </xf>
    <xf numFmtId="49" fontId="25" fillId="36" borderId="75" xfId="0" applyNumberFormat="1" applyFont="1" applyFill="1" applyBorder="1" applyAlignment="1">
      <alignment horizontal="left" indent="1"/>
    </xf>
    <xf numFmtId="49" fontId="34" fillId="36" borderId="73" xfId="154" applyNumberFormat="1" applyFont="1" applyFill="1" applyBorder="1" applyAlignment="1">
      <alignment horizontal="right" indent="1"/>
    </xf>
    <xf numFmtId="49" fontId="34" fillId="36" borderId="74" xfId="154" applyNumberFormat="1" applyFont="1" applyFill="1" applyBorder="1" applyAlignment="1">
      <alignment horizontal="right" indent="1"/>
    </xf>
    <xf numFmtId="49" fontId="25" fillId="36" borderId="74" xfId="0" applyNumberFormat="1" applyFont="1" applyFill="1" applyBorder="1" applyAlignment="1">
      <alignment horizontal="left" wrapText="1" indent="1"/>
    </xf>
    <xf numFmtId="49" fontId="25" fillId="36" borderId="76" xfId="0" applyNumberFormat="1" applyFont="1" applyFill="1" applyBorder="1" applyAlignment="1">
      <alignment horizontal="left" wrapText="1" indent="1"/>
    </xf>
    <xf numFmtId="0" fontId="21" fillId="36" borderId="0" xfId="0" applyFont="1" applyFill="1" applyAlignment="1">
      <alignment horizontal="center"/>
    </xf>
  </cellXfs>
  <cellStyles count="177">
    <cellStyle name="20% - Акцент1" xfId="1" builtinId="30" customBuiltin="1"/>
    <cellStyle name="20% — акцент1" xfId="2"/>
    <cellStyle name="20% - Акцент1 2" xfId="3"/>
    <cellStyle name="20% - Акцент1 2 2" xfId="4"/>
    <cellStyle name="20% - Акцент1 3" xfId="5"/>
    <cellStyle name="20% - Акцент2" xfId="6" builtinId="34" customBuiltin="1"/>
    <cellStyle name="20% — акцент2" xfId="7"/>
    <cellStyle name="20% - Акцент2 2" xfId="8"/>
    <cellStyle name="20% - Акцент2 2 2" xfId="9"/>
    <cellStyle name="20% - Акцент2 3" xfId="10"/>
    <cellStyle name="20% - Акцент3" xfId="11" builtinId="38" customBuiltin="1"/>
    <cellStyle name="20% — акцент3" xfId="12"/>
    <cellStyle name="20% - Акцент3 2" xfId="13"/>
    <cellStyle name="20% - Акцент3 2 2" xfId="14"/>
    <cellStyle name="20% - Акцент3 3" xfId="15"/>
    <cellStyle name="20% - Акцент4" xfId="16" builtinId="42" customBuiltin="1"/>
    <cellStyle name="20% — акцент4" xfId="17"/>
    <cellStyle name="20% - Акцент4 2" xfId="18"/>
    <cellStyle name="20% - Акцент4 2 2" xfId="19"/>
    <cellStyle name="20% - Акцент4 3" xfId="20"/>
    <cellStyle name="20% - Акцент5" xfId="21" builtinId="46" customBuiltin="1"/>
    <cellStyle name="20% — акцент5" xfId="22"/>
    <cellStyle name="20% - Акцент5 2" xfId="23"/>
    <cellStyle name="20% - Акцент5 3" xfId="24"/>
    <cellStyle name="20% - Акцент6" xfId="25" builtinId="50" customBuiltin="1"/>
    <cellStyle name="20% — акцент6" xfId="26"/>
    <cellStyle name="20% - Акцент6 2" xfId="27"/>
    <cellStyle name="20% - Акцент6 2 2" xfId="28"/>
    <cellStyle name="20% - Акцент6 3" xfId="29"/>
    <cellStyle name="40% - Акцент1" xfId="30" builtinId="31" customBuiltin="1"/>
    <cellStyle name="40% — акцент1" xfId="31"/>
    <cellStyle name="40% - Акцент1 2" xfId="32"/>
    <cellStyle name="40% - Акцент1 2 2" xfId="33"/>
    <cellStyle name="40% - Акцент1 3" xfId="34"/>
    <cellStyle name="40% - Акцент2" xfId="35" builtinId="35" customBuiltin="1"/>
    <cellStyle name="40% — акцент2" xfId="36"/>
    <cellStyle name="40% - Акцент2 2" xfId="37"/>
    <cellStyle name="40% - Акцент2 3" xfId="38"/>
    <cellStyle name="40% - Акцент3" xfId="39" builtinId="39" customBuiltin="1"/>
    <cellStyle name="40% — акцент3" xfId="40"/>
    <cellStyle name="40% - Акцент3 2" xfId="41"/>
    <cellStyle name="40% - Акцент3 2 2" xfId="42"/>
    <cellStyle name="40% - Акцент3 3" xfId="43"/>
    <cellStyle name="40% - Акцент4" xfId="44" builtinId="43" customBuiltin="1"/>
    <cellStyle name="40% — акцент4" xfId="45"/>
    <cellStyle name="40% - Акцент4 2" xfId="46"/>
    <cellStyle name="40% - Акцент4 2 2" xfId="47"/>
    <cellStyle name="40% - Акцент4 3" xfId="48"/>
    <cellStyle name="40% - Акцент5" xfId="49" builtinId="47" customBuiltin="1"/>
    <cellStyle name="40% — акцент5" xfId="50"/>
    <cellStyle name="40% - Акцент5 2" xfId="51"/>
    <cellStyle name="40% - Акцент5 2 2" xfId="52"/>
    <cellStyle name="40% - Акцент5 3" xfId="53"/>
    <cellStyle name="40% - Акцент6" xfId="54" builtinId="51" customBuiltin="1"/>
    <cellStyle name="40% — акцент6" xfId="55"/>
    <cellStyle name="40% - Акцент6 2" xfId="56"/>
    <cellStyle name="40% - Акцент6 2 2" xfId="57"/>
    <cellStyle name="40% - Акцент6 3" xfId="58"/>
    <cellStyle name="60% - Акцент1" xfId="59" builtinId="32" customBuiltin="1"/>
    <cellStyle name="60% — акцент1" xfId="60"/>
    <cellStyle name="60% - Акцент1 2" xfId="61"/>
    <cellStyle name="60% - Акцент1 2 2" xfId="62"/>
    <cellStyle name="60% - Акцент1 3" xfId="63"/>
    <cellStyle name="60% - Акцент2" xfId="64" builtinId="36" customBuiltin="1"/>
    <cellStyle name="60% — акцент2" xfId="65"/>
    <cellStyle name="60% - Акцент2 2" xfId="66"/>
    <cellStyle name="60% - Акцент2 2 2" xfId="67"/>
    <cellStyle name="60% - Акцент2 3" xfId="68"/>
    <cellStyle name="60% - Акцент3" xfId="69" builtinId="40" customBuiltin="1"/>
    <cellStyle name="60% — акцент3" xfId="70"/>
    <cellStyle name="60% - Акцент3 2" xfId="71"/>
    <cellStyle name="60% - Акцент3 2 2" xfId="72"/>
    <cellStyle name="60% - Акцент3 3" xfId="73"/>
    <cellStyle name="60% - Акцент4" xfId="74" builtinId="44" customBuiltin="1"/>
    <cellStyle name="60% — акцент4" xfId="75"/>
    <cellStyle name="60% - Акцент4 2" xfId="76"/>
    <cellStyle name="60% - Акцент4 2 2" xfId="77"/>
    <cellStyle name="60% - Акцент4 3" xfId="78"/>
    <cellStyle name="60% - Акцент5" xfId="79" builtinId="48" customBuiltin="1"/>
    <cellStyle name="60% — акцент5" xfId="80"/>
    <cellStyle name="60% - Акцент5 2" xfId="81"/>
    <cellStyle name="60% - Акцент5 2 2" xfId="82"/>
    <cellStyle name="60% - Акцент5 3" xfId="83"/>
    <cellStyle name="60% - Акцент6" xfId="84" builtinId="52" customBuiltin="1"/>
    <cellStyle name="60% — акцент6" xfId="85"/>
    <cellStyle name="60% - Акцент6 2" xfId="86"/>
    <cellStyle name="60% - Акцент6 2 2" xfId="87"/>
    <cellStyle name="60% - Акцент6 3" xfId="88"/>
    <cellStyle name="Акцент1" xfId="89" builtinId="29" customBuiltin="1"/>
    <cellStyle name="Акцент1 2" xfId="90"/>
    <cellStyle name="Акцент1 2 2" xfId="91"/>
    <cellStyle name="Акцент1 3" xfId="92"/>
    <cellStyle name="Акцент2" xfId="93" builtinId="33" customBuiltin="1"/>
    <cellStyle name="Акцент2 2" xfId="94"/>
    <cellStyle name="Акцент2 2 2" xfId="95"/>
    <cellStyle name="Акцент2 3" xfId="96"/>
    <cellStyle name="Акцент3" xfId="97" builtinId="37" customBuiltin="1"/>
    <cellStyle name="Акцент3 2" xfId="98"/>
    <cellStyle name="Акцент3 2 2" xfId="99"/>
    <cellStyle name="Акцент3 3" xfId="100"/>
    <cellStyle name="Акцент4" xfId="101" builtinId="41" customBuiltin="1"/>
    <cellStyle name="Акцент4 2" xfId="102"/>
    <cellStyle name="Акцент4 2 2" xfId="103"/>
    <cellStyle name="Акцент4 3" xfId="104"/>
    <cellStyle name="Акцент5" xfId="105" builtinId="45" customBuiltin="1"/>
    <cellStyle name="Акцент5 2" xfId="106"/>
    <cellStyle name="Акцент6" xfId="107" builtinId="49" customBuiltin="1"/>
    <cellStyle name="Акцент6 2" xfId="108"/>
    <cellStyle name="Акцент6 2 2" xfId="109"/>
    <cellStyle name="Акцент6 3" xfId="110"/>
    <cellStyle name="Ввод " xfId="111" builtinId="20" customBuiltin="1"/>
    <cellStyle name="Ввод  2" xfId="112"/>
    <cellStyle name="Ввод  2 2" xfId="113"/>
    <cellStyle name="Ввод  3" xfId="114"/>
    <cellStyle name="Вывод" xfId="115" builtinId="21" customBuiltin="1"/>
    <cellStyle name="Вывод 2" xfId="116"/>
    <cellStyle name="Вывод 2 2" xfId="117"/>
    <cellStyle name="Вывод 3" xfId="118"/>
    <cellStyle name="Вычисление" xfId="119" builtinId="22" customBuiltin="1"/>
    <cellStyle name="Вычисление 2" xfId="120"/>
    <cellStyle name="Вычисление 2 2" xfId="121"/>
    <cellStyle name="Вычисление 3" xfId="122"/>
    <cellStyle name="Заголовок 1" xfId="123" builtinId="16" customBuiltin="1"/>
    <cellStyle name="Заголовок 1 2" xfId="124"/>
    <cellStyle name="Заголовок 1 2 2" xfId="125"/>
    <cellStyle name="Заголовок 1 3" xfId="126"/>
    <cellStyle name="Заголовок 2" xfId="127" builtinId="17" customBuiltin="1"/>
    <cellStyle name="Заголовок 2 2" xfId="128"/>
    <cellStyle name="Заголовок 2 2 2" xfId="129"/>
    <cellStyle name="Заголовок 2 3" xfId="130"/>
    <cellStyle name="Заголовок 3" xfId="131" builtinId="18" customBuiltin="1"/>
    <cellStyle name="Заголовок 3 2" xfId="132"/>
    <cellStyle name="Заголовок 3 2 2" xfId="133"/>
    <cellStyle name="Заголовок 3 3" xfId="134"/>
    <cellStyle name="Заголовок 4" xfId="135" builtinId="19" customBuiltin="1"/>
    <cellStyle name="Заголовок 4 2" xfId="136"/>
    <cellStyle name="Заголовок 4 2 2" xfId="137"/>
    <cellStyle name="Заголовок 4 3" xfId="138"/>
    <cellStyle name="Итог" xfId="139" builtinId="25" customBuiltin="1"/>
    <cellStyle name="Итог 2" xfId="140"/>
    <cellStyle name="Итог 2 2" xfId="141"/>
    <cellStyle name="Итог 3" xfId="142"/>
    <cellStyle name="Контрольная ячейка" xfId="143" builtinId="23" customBuiltin="1"/>
    <cellStyle name="Контрольная ячейка 2" xfId="144"/>
    <cellStyle name="Название" xfId="145" builtinId="15" customBuiltin="1"/>
    <cellStyle name="Название 2" xfId="146"/>
    <cellStyle name="Название 2 2" xfId="147"/>
    <cellStyle name="Название 3" xfId="148"/>
    <cellStyle name="Нейтральный" xfId="149" builtinId="28" customBuiltin="1"/>
    <cellStyle name="Нейтральный 2" xfId="150"/>
    <cellStyle name="Нейтральный 2 2" xfId="151"/>
    <cellStyle name="Нейтральный 3" xfId="152"/>
    <cellStyle name="Обычный" xfId="0" builtinId="0"/>
    <cellStyle name="Обычный 2" xfId="153"/>
    <cellStyle name="Обычный 3" xfId="154"/>
    <cellStyle name="Обычный 4" xfId="155"/>
    <cellStyle name="Обычный 5" xfId="156"/>
    <cellStyle name="Плохой" xfId="157" builtinId="27" customBuiltin="1"/>
    <cellStyle name="Плохой 2" xfId="158"/>
    <cellStyle name="Плохой 2 2" xfId="159"/>
    <cellStyle name="Плохой 3" xfId="160"/>
    <cellStyle name="Пояснение" xfId="161" builtinId="53" customBuiltin="1"/>
    <cellStyle name="Пояснение 2" xfId="162"/>
    <cellStyle name="Примечание" xfId="163" builtinId="10" customBuiltin="1"/>
    <cellStyle name="Примечание 2" xfId="164"/>
    <cellStyle name="Примечание 2 2" xfId="165"/>
    <cellStyle name="Примечание 3" xfId="166"/>
    <cellStyle name="Связанная ячейка" xfId="167" builtinId="24" customBuiltin="1"/>
    <cellStyle name="Связанная ячейка 2" xfId="168"/>
    <cellStyle name="Связанная ячейка 2 2" xfId="169"/>
    <cellStyle name="Связанная ячейка 3" xfId="170"/>
    <cellStyle name="Текст предупреждения" xfId="171" builtinId="11" customBuiltin="1"/>
    <cellStyle name="Текст предупреждения 2" xfId="172"/>
    <cellStyle name="Хороший" xfId="173" builtinId="26" customBuiltin="1"/>
    <cellStyle name="Хороший 2" xfId="174"/>
    <cellStyle name="Хороший 2 2" xfId="175"/>
    <cellStyle name="Хороший 3" xfId="1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132</xdr:row>
      <xdr:rowOff>38100</xdr:rowOff>
    </xdr:from>
    <xdr:to>
      <xdr:col>5</xdr:col>
      <xdr:colOff>866775</xdr:colOff>
      <xdr:row>132</xdr:row>
      <xdr:rowOff>581025</xdr:rowOff>
    </xdr:to>
    <xdr:pic>
      <xdr:nvPicPr>
        <xdr:cNvPr id="95320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2775" y="22183725"/>
          <a:ext cx="5238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45"/>
  <sheetViews>
    <sheetView tabSelected="1" workbookViewId="0"/>
  </sheetViews>
  <sheetFormatPr defaultRowHeight="12.75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4" hidden="1" customWidth="1"/>
    <col min="13" max="16384" width="9.140625" style="3"/>
  </cols>
  <sheetData>
    <row r="1" spans="1:12" ht="2.25" customHeight="1"/>
    <row r="2" spans="1:12" ht="11.25" customHeight="1">
      <c r="A2" s="158" t="s">
        <v>0</v>
      </c>
      <c r="B2" s="159"/>
      <c r="C2" s="159"/>
      <c r="D2" s="159"/>
      <c r="E2" s="159"/>
      <c r="F2" s="159"/>
      <c r="G2" s="159"/>
      <c r="H2" s="159"/>
      <c r="I2" s="159"/>
      <c r="K2" s="2"/>
      <c r="L2" s="4" t="s">
        <v>94</v>
      </c>
    </row>
    <row r="3" spans="1:12" ht="11.25" customHeight="1">
      <c r="A3" s="160" t="s">
        <v>1</v>
      </c>
      <c r="B3" s="161"/>
      <c r="C3" s="161"/>
      <c r="D3" s="161"/>
      <c r="E3" s="161"/>
      <c r="F3" s="161"/>
      <c r="G3" s="161"/>
      <c r="H3" s="161"/>
      <c r="I3" s="161"/>
      <c r="K3" s="2" t="s">
        <v>256</v>
      </c>
      <c r="L3" s="4" t="s">
        <v>95</v>
      </c>
    </row>
    <row r="4" spans="1:12" ht="10.5" customHeight="1" thickBot="1">
      <c r="A4" s="158"/>
      <c r="B4" s="158"/>
      <c r="C4" s="158"/>
      <c r="D4" s="158"/>
      <c r="E4" s="158"/>
      <c r="F4" s="158"/>
      <c r="G4" s="158"/>
      <c r="H4" s="158"/>
      <c r="I4" s="162"/>
      <c r="J4" s="5" t="s">
        <v>2</v>
      </c>
      <c r="K4" s="2" t="s">
        <v>259</v>
      </c>
      <c r="L4" s="4" t="s">
        <v>96</v>
      </c>
    </row>
    <row r="5" spans="1:12" ht="12.75" customHeight="1">
      <c r="A5" s="6"/>
      <c r="C5" s="7" t="s">
        <v>48</v>
      </c>
      <c r="D5" s="155" t="s">
        <v>250</v>
      </c>
      <c r="E5" s="155"/>
      <c r="F5" s="8"/>
      <c r="G5" s="8"/>
      <c r="H5" s="8"/>
      <c r="I5" s="7" t="s">
        <v>245</v>
      </c>
      <c r="J5" s="9" t="s">
        <v>3</v>
      </c>
      <c r="K5" s="2" t="s">
        <v>257</v>
      </c>
      <c r="L5" s="4" t="s">
        <v>97</v>
      </c>
    </row>
    <row r="6" spans="1:12" ht="12.75" customHeight="1">
      <c r="A6" s="6"/>
      <c r="B6" s="10"/>
      <c r="C6" s="7"/>
      <c r="D6" s="11"/>
      <c r="E6" s="11"/>
      <c r="F6" s="8"/>
      <c r="G6" s="8"/>
      <c r="H6" s="8"/>
      <c r="I6" s="7" t="s">
        <v>244</v>
      </c>
      <c r="J6" s="12">
        <v>43466</v>
      </c>
      <c r="K6" s="2"/>
      <c r="L6" s="4" t="s">
        <v>98</v>
      </c>
    </row>
    <row r="7" spans="1:12" ht="12.75" customHeight="1">
      <c r="A7" s="6"/>
      <c r="B7" s="10"/>
      <c r="C7" s="7"/>
      <c r="D7" s="11"/>
      <c r="E7" s="11"/>
      <c r="F7" s="8"/>
      <c r="G7" s="8"/>
      <c r="H7" s="8"/>
      <c r="I7" s="7" t="s">
        <v>112</v>
      </c>
      <c r="J7" s="14"/>
      <c r="K7" s="2"/>
    </row>
    <row r="8" spans="1:12">
      <c r="A8" s="165" t="s">
        <v>49</v>
      </c>
      <c r="C8" s="40"/>
      <c r="D8" s="40"/>
      <c r="E8" s="40"/>
      <c r="F8" s="40"/>
      <c r="G8" s="40"/>
      <c r="H8" s="40"/>
      <c r="I8" s="7" t="s">
        <v>241</v>
      </c>
      <c r="J8" s="14"/>
      <c r="K8" s="2" t="s">
        <v>258</v>
      </c>
      <c r="L8" s="4" t="s">
        <v>99</v>
      </c>
    </row>
    <row r="9" spans="1:12">
      <c r="A9" s="165"/>
      <c r="B9" s="135" t="s">
        <v>247</v>
      </c>
      <c r="C9" s="135"/>
      <c r="D9" s="135"/>
      <c r="E9" s="135"/>
      <c r="F9" s="135"/>
      <c r="G9" s="135"/>
      <c r="H9" s="135"/>
      <c r="I9" s="7" t="s">
        <v>86</v>
      </c>
      <c r="J9" s="14" t="s">
        <v>253</v>
      </c>
      <c r="K9" s="2"/>
    </row>
    <row r="10" spans="1:12">
      <c r="A10" s="13" t="s">
        <v>50</v>
      </c>
      <c r="B10" s="163"/>
      <c r="C10" s="163"/>
      <c r="D10" s="163"/>
      <c r="E10" s="163"/>
      <c r="F10" s="163"/>
      <c r="G10" s="163"/>
      <c r="H10" s="163"/>
      <c r="I10" s="7"/>
      <c r="J10" s="14"/>
      <c r="K10" s="2"/>
      <c r="L10" s="4" t="s">
        <v>100</v>
      </c>
    </row>
    <row r="11" spans="1:12">
      <c r="A11" s="13" t="s">
        <v>51</v>
      </c>
      <c r="B11" s="164" t="s">
        <v>252</v>
      </c>
      <c r="C11" s="164"/>
      <c r="D11" s="164"/>
      <c r="E11" s="164"/>
      <c r="F11" s="164"/>
      <c r="G11" s="164"/>
      <c r="H11" s="164"/>
      <c r="I11" s="7" t="s">
        <v>240</v>
      </c>
      <c r="J11" s="15"/>
      <c r="K11" s="2"/>
      <c r="L11" s="4" t="s">
        <v>101</v>
      </c>
    </row>
    <row r="12" spans="1:12" ht="12.75" customHeight="1">
      <c r="A12" s="166" t="s">
        <v>114</v>
      </c>
      <c r="C12" s="41"/>
      <c r="D12" s="41"/>
      <c r="E12" s="41"/>
      <c r="F12" s="41"/>
      <c r="G12" s="41"/>
      <c r="H12" s="41"/>
      <c r="I12" s="7" t="s">
        <v>241</v>
      </c>
      <c r="J12" s="17"/>
      <c r="K12" s="2" t="s">
        <v>255</v>
      </c>
      <c r="L12" s="4" t="s">
        <v>102</v>
      </c>
    </row>
    <row r="13" spans="1:12">
      <c r="A13" s="166"/>
      <c r="B13" s="42"/>
      <c r="C13" s="42"/>
      <c r="D13" s="42"/>
      <c r="E13" s="42"/>
      <c r="F13" s="42"/>
      <c r="G13" s="42"/>
      <c r="H13" s="42"/>
      <c r="I13" s="7" t="s">
        <v>86</v>
      </c>
      <c r="J13" s="17"/>
      <c r="K13" s="2"/>
      <c r="L13" s="4" t="s">
        <v>103</v>
      </c>
    </row>
    <row r="14" spans="1:12">
      <c r="A14" s="16" t="s">
        <v>113</v>
      </c>
      <c r="B14" s="167"/>
      <c r="C14" s="167"/>
      <c r="D14" s="167"/>
      <c r="E14" s="167"/>
      <c r="F14" s="167"/>
      <c r="G14" s="167"/>
      <c r="H14" s="167"/>
      <c r="I14" s="7" t="s">
        <v>242</v>
      </c>
      <c r="J14" s="17" t="s">
        <v>251</v>
      </c>
      <c r="K14" s="2"/>
    </row>
    <row r="15" spans="1:12">
      <c r="A15" s="18" t="s">
        <v>4</v>
      </c>
      <c r="B15" s="168"/>
      <c r="C15" s="168"/>
      <c r="D15" s="168"/>
      <c r="E15" s="168"/>
      <c r="F15" s="168"/>
      <c r="G15" s="168"/>
      <c r="H15" s="168"/>
      <c r="I15" s="7"/>
      <c r="J15" s="19"/>
      <c r="K15" s="20"/>
      <c r="L15" s="4" t="s">
        <v>104</v>
      </c>
    </row>
    <row r="16" spans="1:12" ht="12.75" customHeight="1" thickBot="1">
      <c r="A16" s="13" t="s">
        <v>5</v>
      </c>
      <c r="B16" s="168"/>
      <c r="C16" s="168"/>
      <c r="D16" s="168"/>
      <c r="E16" s="168"/>
      <c r="F16" s="168"/>
      <c r="G16" s="168"/>
      <c r="H16" s="168"/>
      <c r="I16" s="7" t="s">
        <v>243</v>
      </c>
      <c r="J16" s="21" t="s">
        <v>6</v>
      </c>
      <c r="K16" s="20"/>
      <c r="L16" s="4" t="s">
        <v>105</v>
      </c>
    </row>
    <row r="17" spans="1:12" ht="12.75" customHeight="1">
      <c r="A17" s="13"/>
      <c r="B17" s="22"/>
      <c r="C17" s="23"/>
      <c r="D17" s="24"/>
      <c r="E17" s="24"/>
      <c r="F17" s="24"/>
      <c r="G17" s="24"/>
      <c r="H17" s="24"/>
      <c r="I17" s="24"/>
      <c r="J17" s="25"/>
      <c r="K17" s="26"/>
      <c r="L17" s="4" t="s">
        <v>106</v>
      </c>
    </row>
    <row r="18" spans="1:12" ht="13.5" customHeight="1">
      <c r="A18" s="46"/>
      <c r="B18" s="47" t="s">
        <v>7</v>
      </c>
      <c r="C18" s="146" t="s">
        <v>8</v>
      </c>
      <c r="D18" s="147"/>
      <c r="E18" s="147"/>
      <c r="F18" s="148"/>
      <c r="G18" s="146" t="s">
        <v>9</v>
      </c>
      <c r="H18" s="147"/>
      <c r="I18" s="147"/>
      <c r="J18" s="147"/>
      <c r="K18" s="49"/>
      <c r="L18" s="50" t="s">
        <v>107</v>
      </c>
    </row>
    <row r="19" spans="1:12" ht="12" customHeight="1">
      <c r="A19" s="51"/>
      <c r="B19" s="52" t="s">
        <v>10</v>
      </c>
      <c r="C19" s="53" t="s">
        <v>11</v>
      </c>
      <c r="D19" s="54" t="s">
        <v>91</v>
      </c>
      <c r="E19" s="54" t="s">
        <v>87</v>
      </c>
      <c r="F19" s="136" t="s">
        <v>12</v>
      </c>
      <c r="G19" s="53" t="s">
        <v>11</v>
      </c>
      <c r="H19" s="54" t="s">
        <v>91</v>
      </c>
      <c r="I19" s="54" t="s">
        <v>87</v>
      </c>
      <c r="J19" s="138" t="s">
        <v>12</v>
      </c>
      <c r="K19" s="49"/>
      <c r="L19" s="50" t="s">
        <v>108</v>
      </c>
    </row>
    <row r="20" spans="1:12" ht="12" customHeight="1">
      <c r="A20" s="55" t="s">
        <v>13</v>
      </c>
      <c r="B20" s="52" t="s">
        <v>14</v>
      </c>
      <c r="C20" s="53" t="s">
        <v>15</v>
      </c>
      <c r="D20" s="53" t="s">
        <v>92</v>
      </c>
      <c r="E20" s="53" t="s">
        <v>88</v>
      </c>
      <c r="F20" s="137"/>
      <c r="G20" s="53" t="s">
        <v>15</v>
      </c>
      <c r="H20" s="53" t="s">
        <v>92</v>
      </c>
      <c r="I20" s="53" t="s">
        <v>88</v>
      </c>
      <c r="J20" s="139"/>
      <c r="K20" s="56" t="s">
        <v>248</v>
      </c>
      <c r="L20" s="50" t="s">
        <v>109</v>
      </c>
    </row>
    <row r="21" spans="1:12" ht="12" customHeight="1">
      <c r="A21" s="51"/>
      <c r="B21" s="52"/>
      <c r="C21" s="53" t="s">
        <v>16</v>
      </c>
      <c r="D21" s="53" t="s">
        <v>93</v>
      </c>
      <c r="E21" s="53" t="s">
        <v>11</v>
      </c>
      <c r="F21" s="137"/>
      <c r="G21" s="53" t="s">
        <v>16</v>
      </c>
      <c r="H21" s="53" t="s">
        <v>93</v>
      </c>
      <c r="I21" s="53" t="s">
        <v>11</v>
      </c>
      <c r="J21" s="139"/>
      <c r="K21" s="56"/>
      <c r="L21" s="50" t="s">
        <v>110</v>
      </c>
    </row>
    <row r="22" spans="1:12" ht="10.5" customHeight="1" thickBot="1">
      <c r="A22" s="48">
        <v>1</v>
      </c>
      <c r="B22" s="57" t="s">
        <v>17</v>
      </c>
      <c r="C22" s="58">
        <v>3</v>
      </c>
      <c r="D22" s="58">
        <v>4</v>
      </c>
      <c r="E22" s="58">
        <v>5</v>
      </c>
      <c r="F22" s="58">
        <v>6</v>
      </c>
      <c r="G22" s="58">
        <v>7</v>
      </c>
      <c r="H22" s="58">
        <v>8</v>
      </c>
      <c r="I22" s="58">
        <v>9</v>
      </c>
      <c r="J22" s="59">
        <v>10</v>
      </c>
      <c r="K22" s="56" t="s">
        <v>254</v>
      </c>
      <c r="L22" s="50" t="s">
        <v>111</v>
      </c>
    </row>
    <row r="23" spans="1:12" ht="20.100000000000001" customHeight="1">
      <c r="A23" s="60" t="s">
        <v>18</v>
      </c>
      <c r="B23" s="61"/>
      <c r="C23" s="62"/>
      <c r="D23" s="63"/>
      <c r="E23" s="63"/>
      <c r="F23" s="63"/>
      <c r="G23" s="64"/>
      <c r="H23" s="64"/>
      <c r="I23" s="64"/>
      <c r="J23" s="65"/>
      <c r="K23" s="50"/>
      <c r="L23" s="50"/>
    </row>
    <row r="24" spans="1:12">
      <c r="A24" s="66" t="s">
        <v>260</v>
      </c>
      <c r="B24" s="131" t="s">
        <v>19</v>
      </c>
      <c r="C24" s="128"/>
      <c r="D24" s="28">
        <v>125374963.69</v>
      </c>
      <c r="E24" s="28">
        <v>42299424.270000003</v>
      </c>
      <c r="F24" s="43">
        <f>C24+D24+E24</f>
        <v>167674387.96000001</v>
      </c>
      <c r="G24" s="128"/>
      <c r="H24" s="28">
        <v>122966525.93000001</v>
      </c>
      <c r="I24" s="28">
        <v>55757929.630000003</v>
      </c>
      <c r="J24" s="44">
        <f>G24+H24+I24</f>
        <v>178724455.56</v>
      </c>
      <c r="K24" s="130" t="s">
        <v>65</v>
      </c>
      <c r="L24" s="130" t="s">
        <v>19</v>
      </c>
    </row>
    <row r="25" spans="1:12">
      <c r="A25" s="67" t="s">
        <v>115</v>
      </c>
      <c r="B25" s="131" t="s">
        <v>20</v>
      </c>
      <c r="C25" s="128"/>
      <c r="D25" s="28">
        <v>85489159.239999995</v>
      </c>
      <c r="E25" s="28">
        <v>33744991.340000004</v>
      </c>
      <c r="F25" s="43">
        <f>C25+D25+E25</f>
        <v>119234150.58</v>
      </c>
      <c r="G25" s="128"/>
      <c r="H25" s="28">
        <v>84128541.079999998</v>
      </c>
      <c r="I25" s="28">
        <v>41122782.850000001</v>
      </c>
      <c r="J25" s="44">
        <f>G25+H25+I25</f>
        <v>125251323.93000001</v>
      </c>
      <c r="K25" s="130" t="s">
        <v>66</v>
      </c>
      <c r="L25" s="130" t="s">
        <v>20</v>
      </c>
    </row>
    <row r="26" spans="1:12" ht="12.75" customHeight="1">
      <c r="A26" s="68" t="s">
        <v>23</v>
      </c>
      <c r="B26" s="149" t="s">
        <v>21</v>
      </c>
      <c r="C26" s="140"/>
      <c r="D26" s="142">
        <v>85489159.239999995</v>
      </c>
      <c r="E26" s="142">
        <v>33744991.340000004</v>
      </c>
      <c r="F26" s="151">
        <f>C26+D26+E26</f>
        <v>119234150.58</v>
      </c>
      <c r="G26" s="140"/>
      <c r="H26" s="142">
        <v>84128541.079999998</v>
      </c>
      <c r="I26" s="142">
        <v>41122782.850000001</v>
      </c>
      <c r="J26" s="144">
        <f>G26+H26+I26</f>
        <v>125251323.93000001</v>
      </c>
      <c r="K26" s="133" t="s">
        <v>67</v>
      </c>
      <c r="L26" s="134" t="s">
        <v>21</v>
      </c>
    </row>
    <row r="27" spans="1:12">
      <c r="A27" s="69" t="s">
        <v>215</v>
      </c>
      <c r="B27" s="150"/>
      <c r="C27" s="141"/>
      <c r="D27" s="143"/>
      <c r="E27" s="143"/>
      <c r="F27" s="152"/>
      <c r="G27" s="141"/>
      <c r="H27" s="143"/>
      <c r="I27" s="143"/>
      <c r="J27" s="145"/>
      <c r="K27" s="133"/>
      <c r="L27" s="134"/>
    </row>
    <row r="28" spans="1:12">
      <c r="A28" s="71" t="s">
        <v>261</v>
      </c>
      <c r="B28" s="131" t="s">
        <v>22</v>
      </c>
      <c r="C28" s="72">
        <f t="shared" ref="C28:J28" si="0">C24-C25</f>
        <v>0</v>
      </c>
      <c r="D28" s="72">
        <f t="shared" si="0"/>
        <v>39885804.450000003</v>
      </c>
      <c r="E28" s="72">
        <f t="shared" si="0"/>
        <v>8554432.9299999997</v>
      </c>
      <c r="F28" s="72">
        <f t="shared" si="0"/>
        <v>48440237.380000003</v>
      </c>
      <c r="G28" s="72">
        <f t="shared" si="0"/>
        <v>0</v>
      </c>
      <c r="H28" s="72">
        <f t="shared" si="0"/>
        <v>38837984.850000001</v>
      </c>
      <c r="I28" s="72">
        <f t="shared" si="0"/>
        <v>14635146.779999999</v>
      </c>
      <c r="J28" s="73">
        <f t="shared" si="0"/>
        <v>53473131.630000003</v>
      </c>
      <c r="K28" s="130" t="s">
        <v>68</v>
      </c>
      <c r="L28" s="130" t="s">
        <v>22</v>
      </c>
    </row>
    <row r="29" spans="1:12">
      <c r="A29" s="67" t="s">
        <v>262</v>
      </c>
      <c r="B29" s="131" t="s">
        <v>24</v>
      </c>
      <c r="C29" s="128"/>
      <c r="D29" s="28"/>
      <c r="E29" s="28"/>
      <c r="F29" s="43">
        <f>C29+D29+E29</f>
        <v>0</v>
      </c>
      <c r="G29" s="128"/>
      <c r="H29" s="28"/>
      <c r="I29" s="28"/>
      <c r="J29" s="74">
        <f>G29+H29+I29</f>
        <v>0</v>
      </c>
      <c r="K29" s="130" t="s">
        <v>69</v>
      </c>
      <c r="L29" s="130" t="s">
        <v>24</v>
      </c>
    </row>
    <row r="30" spans="1:12">
      <c r="A30" s="67" t="s">
        <v>116</v>
      </c>
      <c r="B30" s="131" t="s">
        <v>25</v>
      </c>
      <c r="C30" s="128"/>
      <c r="D30" s="28"/>
      <c r="E30" s="28"/>
      <c r="F30" s="43">
        <f>C30+D30+E30</f>
        <v>0</v>
      </c>
      <c r="G30" s="128"/>
      <c r="H30" s="28"/>
      <c r="I30" s="28"/>
      <c r="J30" s="74">
        <f>G30+H30+I30</f>
        <v>0</v>
      </c>
      <c r="K30" s="130" t="s">
        <v>70</v>
      </c>
      <c r="L30" s="130" t="s">
        <v>25</v>
      </c>
    </row>
    <row r="31" spans="1:12" ht="12.75" customHeight="1">
      <c r="A31" s="68" t="s">
        <v>23</v>
      </c>
      <c r="B31" s="149" t="s">
        <v>26</v>
      </c>
      <c r="C31" s="140"/>
      <c r="D31" s="142"/>
      <c r="E31" s="142"/>
      <c r="F31" s="151">
        <f>C31+D31+E31</f>
        <v>0</v>
      </c>
      <c r="G31" s="140"/>
      <c r="H31" s="142"/>
      <c r="I31" s="142"/>
      <c r="J31" s="144">
        <f>G31+H31+I31</f>
        <v>0</v>
      </c>
      <c r="K31" s="133" t="s">
        <v>71</v>
      </c>
      <c r="L31" s="134" t="s">
        <v>26</v>
      </c>
    </row>
    <row r="32" spans="1:12">
      <c r="A32" s="69" t="s">
        <v>216</v>
      </c>
      <c r="B32" s="150"/>
      <c r="C32" s="141"/>
      <c r="D32" s="143"/>
      <c r="E32" s="143"/>
      <c r="F32" s="152"/>
      <c r="G32" s="141"/>
      <c r="H32" s="143"/>
      <c r="I32" s="143"/>
      <c r="J32" s="145"/>
      <c r="K32" s="133"/>
      <c r="L32" s="134"/>
    </row>
    <row r="33" spans="1:12">
      <c r="A33" s="67" t="s">
        <v>263</v>
      </c>
      <c r="B33" s="131" t="s">
        <v>27</v>
      </c>
      <c r="C33" s="72">
        <f t="shared" ref="C33:J33" si="1">C29-C30</f>
        <v>0</v>
      </c>
      <c r="D33" s="72">
        <f t="shared" si="1"/>
        <v>0</v>
      </c>
      <c r="E33" s="72">
        <f t="shared" si="1"/>
        <v>0</v>
      </c>
      <c r="F33" s="72">
        <f t="shared" si="1"/>
        <v>0</v>
      </c>
      <c r="G33" s="72">
        <f t="shared" si="1"/>
        <v>0</v>
      </c>
      <c r="H33" s="72">
        <f t="shared" si="1"/>
        <v>0</v>
      </c>
      <c r="I33" s="72">
        <f t="shared" si="1"/>
        <v>0</v>
      </c>
      <c r="J33" s="73">
        <f t="shared" si="1"/>
        <v>0</v>
      </c>
      <c r="K33" s="130" t="s">
        <v>72</v>
      </c>
      <c r="L33" s="130" t="s">
        <v>27</v>
      </c>
    </row>
    <row r="34" spans="1:12">
      <c r="A34" s="67" t="s">
        <v>264</v>
      </c>
      <c r="B34" s="131" t="s">
        <v>28</v>
      </c>
      <c r="C34" s="128"/>
      <c r="D34" s="29">
        <v>79661064.790000007</v>
      </c>
      <c r="E34" s="29"/>
      <c r="F34" s="75">
        <f>C34+D34+E34</f>
        <v>79661064.790000007</v>
      </c>
      <c r="G34" s="128"/>
      <c r="H34" s="29">
        <v>79661064.790000007</v>
      </c>
      <c r="I34" s="29"/>
      <c r="J34" s="76">
        <f>G34+H34+I34</f>
        <v>79661064.790000007</v>
      </c>
      <c r="K34" s="130" t="s">
        <v>73</v>
      </c>
      <c r="L34" s="130" t="s">
        <v>28</v>
      </c>
    </row>
    <row r="35" spans="1:12">
      <c r="A35" s="67" t="s">
        <v>117</v>
      </c>
      <c r="B35" s="131" t="s">
        <v>29</v>
      </c>
      <c r="C35" s="28"/>
      <c r="D35" s="29">
        <v>1007606.36</v>
      </c>
      <c r="E35" s="29">
        <v>5116334.6100000003</v>
      </c>
      <c r="F35" s="75">
        <f>C35+D35+E35</f>
        <v>6123940.9699999997</v>
      </c>
      <c r="G35" s="28"/>
      <c r="H35" s="29">
        <v>3076096.53</v>
      </c>
      <c r="I35" s="29">
        <v>8717344.3699999992</v>
      </c>
      <c r="J35" s="76">
        <f>G35+H35+I35</f>
        <v>11793440.9</v>
      </c>
      <c r="K35" s="130" t="s">
        <v>74</v>
      </c>
      <c r="L35" s="130" t="s">
        <v>29</v>
      </c>
    </row>
    <row r="36" spans="1:12" ht="12.75" customHeight="1">
      <c r="A36" s="68" t="s">
        <v>23</v>
      </c>
      <c r="B36" s="149" t="s">
        <v>30</v>
      </c>
      <c r="C36" s="142"/>
      <c r="D36" s="142"/>
      <c r="E36" s="142"/>
      <c r="F36" s="151">
        <f>C36+D36+E36</f>
        <v>0</v>
      </c>
      <c r="G36" s="142"/>
      <c r="H36" s="142"/>
      <c r="I36" s="142"/>
      <c r="J36" s="144">
        <f>G36+H36+I36</f>
        <v>0</v>
      </c>
      <c r="K36" s="133" t="s">
        <v>75</v>
      </c>
      <c r="L36" s="134" t="s">
        <v>30</v>
      </c>
    </row>
    <row r="37" spans="1:12" ht="13.5" thickBot="1">
      <c r="A37" s="69" t="s">
        <v>217</v>
      </c>
      <c r="B37" s="171"/>
      <c r="C37" s="172"/>
      <c r="D37" s="172"/>
      <c r="E37" s="172"/>
      <c r="F37" s="173"/>
      <c r="G37" s="172"/>
      <c r="H37" s="172"/>
      <c r="I37" s="172"/>
      <c r="J37" s="174"/>
      <c r="K37" s="133"/>
      <c r="L37" s="134"/>
    </row>
    <row r="38" spans="1:12" ht="15.75" customHeight="1">
      <c r="A38" s="77"/>
      <c r="B38" s="78"/>
      <c r="C38" s="79"/>
      <c r="D38" s="79"/>
      <c r="E38" s="79"/>
      <c r="F38" s="79"/>
      <c r="G38" s="79"/>
      <c r="H38" s="79"/>
      <c r="I38" s="80" t="s">
        <v>118</v>
      </c>
      <c r="J38" s="79"/>
      <c r="K38" s="50"/>
      <c r="L38" s="50"/>
    </row>
    <row r="39" spans="1:12" ht="15" customHeight="1">
      <c r="A39" s="46"/>
      <c r="B39" s="47" t="s">
        <v>7</v>
      </c>
      <c r="C39" s="146" t="s">
        <v>8</v>
      </c>
      <c r="D39" s="147"/>
      <c r="E39" s="147"/>
      <c r="F39" s="148"/>
      <c r="G39" s="146" t="s">
        <v>9</v>
      </c>
      <c r="H39" s="147"/>
      <c r="I39" s="147"/>
      <c r="J39" s="147"/>
      <c r="K39" s="50"/>
      <c r="L39" s="50"/>
    </row>
    <row r="40" spans="1:12" ht="12" customHeight="1">
      <c r="A40" s="51"/>
      <c r="B40" s="52" t="s">
        <v>10</v>
      </c>
      <c r="C40" s="53" t="s">
        <v>11</v>
      </c>
      <c r="D40" s="54" t="s">
        <v>91</v>
      </c>
      <c r="E40" s="54" t="s">
        <v>87</v>
      </c>
      <c r="F40" s="136" t="s">
        <v>12</v>
      </c>
      <c r="G40" s="53" t="s">
        <v>11</v>
      </c>
      <c r="H40" s="54" t="s">
        <v>91</v>
      </c>
      <c r="I40" s="54" t="s">
        <v>87</v>
      </c>
      <c r="J40" s="138" t="s">
        <v>12</v>
      </c>
      <c r="K40" s="50"/>
      <c r="L40" s="50"/>
    </row>
    <row r="41" spans="1:12" ht="12" customHeight="1">
      <c r="A41" s="55" t="s">
        <v>13</v>
      </c>
      <c r="B41" s="52" t="s">
        <v>14</v>
      </c>
      <c r="C41" s="53" t="s">
        <v>15</v>
      </c>
      <c r="D41" s="53" t="s">
        <v>92</v>
      </c>
      <c r="E41" s="53" t="s">
        <v>88</v>
      </c>
      <c r="F41" s="137"/>
      <c r="G41" s="53" t="s">
        <v>15</v>
      </c>
      <c r="H41" s="53" t="s">
        <v>92</v>
      </c>
      <c r="I41" s="53" t="s">
        <v>88</v>
      </c>
      <c r="J41" s="139"/>
      <c r="K41" s="50"/>
      <c r="L41" s="50"/>
    </row>
    <row r="42" spans="1:12" ht="12" customHeight="1">
      <c r="A42" s="51"/>
      <c r="B42" s="52"/>
      <c r="C42" s="53" t="s">
        <v>16</v>
      </c>
      <c r="D42" s="53" t="s">
        <v>93</v>
      </c>
      <c r="E42" s="53" t="s">
        <v>11</v>
      </c>
      <c r="F42" s="137"/>
      <c r="G42" s="53" t="s">
        <v>16</v>
      </c>
      <c r="H42" s="53" t="s">
        <v>93</v>
      </c>
      <c r="I42" s="53" t="s">
        <v>11</v>
      </c>
      <c r="J42" s="139"/>
      <c r="K42" s="50"/>
      <c r="L42" s="50"/>
    </row>
    <row r="43" spans="1:12" ht="13.5" customHeight="1" thickBot="1">
      <c r="A43" s="48">
        <v>1</v>
      </c>
      <c r="B43" s="57" t="s">
        <v>17</v>
      </c>
      <c r="C43" s="58">
        <v>3</v>
      </c>
      <c r="D43" s="58">
        <v>4</v>
      </c>
      <c r="E43" s="58">
        <v>5</v>
      </c>
      <c r="F43" s="58">
        <v>6</v>
      </c>
      <c r="G43" s="58">
        <v>7</v>
      </c>
      <c r="H43" s="58">
        <v>8</v>
      </c>
      <c r="I43" s="58">
        <v>9</v>
      </c>
      <c r="J43" s="59">
        <v>10</v>
      </c>
      <c r="K43" s="50"/>
      <c r="L43" s="50"/>
    </row>
    <row r="44" spans="1:12" ht="22.5">
      <c r="A44" s="67" t="s">
        <v>129</v>
      </c>
      <c r="B44" s="81" t="s">
        <v>32</v>
      </c>
      <c r="C44" s="45"/>
      <c r="D44" s="45"/>
      <c r="E44" s="45"/>
      <c r="F44" s="82">
        <f>C44+D44+E44</f>
        <v>0</v>
      </c>
      <c r="G44" s="45"/>
      <c r="H44" s="45"/>
      <c r="I44" s="45"/>
      <c r="J44" s="83">
        <f>G44+H44+I44</f>
        <v>0</v>
      </c>
      <c r="K44" s="130" t="s">
        <v>76</v>
      </c>
      <c r="L44" s="130" t="s">
        <v>32</v>
      </c>
    </row>
    <row r="45" spans="1:12">
      <c r="A45" s="68" t="s">
        <v>23</v>
      </c>
      <c r="B45" s="149" t="s">
        <v>33</v>
      </c>
      <c r="C45" s="142"/>
      <c r="D45" s="142"/>
      <c r="E45" s="142"/>
      <c r="F45" s="151">
        <f>C45+D45+E45</f>
        <v>0</v>
      </c>
      <c r="G45" s="142"/>
      <c r="H45" s="142"/>
      <c r="I45" s="142"/>
      <c r="J45" s="144">
        <f>G45+H45+I45</f>
        <v>0</v>
      </c>
      <c r="K45" s="133" t="s">
        <v>77</v>
      </c>
      <c r="L45" s="134" t="s">
        <v>33</v>
      </c>
    </row>
    <row r="46" spans="1:12">
      <c r="A46" s="69" t="s">
        <v>218</v>
      </c>
      <c r="B46" s="150"/>
      <c r="C46" s="143"/>
      <c r="D46" s="143"/>
      <c r="E46" s="143"/>
      <c r="F46" s="152"/>
      <c r="G46" s="143"/>
      <c r="H46" s="143"/>
      <c r="I46" s="143"/>
      <c r="J46" s="145"/>
      <c r="K46" s="133"/>
      <c r="L46" s="134"/>
    </row>
    <row r="47" spans="1:12">
      <c r="A47" s="67" t="s">
        <v>121</v>
      </c>
      <c r="B47" s="84" t="s">
        <v>119</v>
      </c>
      <c r="C47" s="31"/>
      <c r="D47" s="31"/>
      <c r="E47" s="31"/>
      <c r="F47" s="85">
        <f>C47+D47+E47</f>
        <v>0</v>
      </c>
      <c r="G47" s="31"/>
      <c r="H47" s="31"/>
      <c r="I47" s="31"/>
      <c r="J47" s="76">
        <f>G47+H47+I47</f>
        <v>0</v>
      </c>
      <c r="K47" s="130" t="s">
        <v>120</v>
      </c>
      <c r="L47" s="130" t="s">
        <v>119</v>
      </c>
    </row>
    <row r="48" spans="1:12">
      <c r="A48" s="68" t="s">
        <v>23</v>
      </c>
      <c r="B48" s="149" t="s">
        <v>122</v>
      </c>
      <c r="C48" s="142"/>
      <c r="D48" s="142"/>
      <c r="E48" s="142"/>
      <c r="F48" s="151">
        <f>C48+D48+E48</f>
        <v>0</v>
      </c>
      <c r="G48" s="142"/>
      <c r="H48" s="142"/>
      <c r="I48" s="142"/>
      <c r="J48" s="144">
        <f>G48+H48+I48</f>
        <v>0</v>
      </c>
      <c r="K48" s="133" t="s">
        <v>123</v>
      </c>
      <c r="L48" s="134" t="s">
        <v>122</v>
      </c>
    </row>
    <row r="49" spans="1:12">
      <c r="A49" s="69" t="s">
        <v>217</v>
      </c>
      <c r="B49" s="150"/>
      <c r="C49" s="143"/>
      <c r="D49" s="143"/>
      <c r="E49" s="143"/>
      <c r="F49" s="152"/>
      <c r="G49" s="143"/>
      <c r="H49" s="143"/>
      <c r="I49" s="143"/>
      <c r="J49" s="145"/>
      <c r="K49" s="133"/>
      <c r="L49" s="134"/>
    </row>
    <row r="50" spans="1:12">
      <c r="A50" s="67" t="s">
        <v>31</v>
      </c>
      <c r="B50" s="84" t="s">
        <v>124</v>
      </c>
      <c r="C50" s="31"/>
      <c r="D50" s="31"/>
      <c r="E50" s="31"/>
      <c r="F50" s="85">
        <f>C50+D50+E50</f>
        <v>0</v>
      </c>
      <c r="G50" s="31"/>
      <c r="H50" s="31"/>
      <c r="I50" s="31"/>
      <c r="J50" s="76">
        <f>G50+H50+I50</f>
        <v>0</v>
      </c>
      <c r="K50" s="130" t="s">
        <v>125</v>
      </c>
      <c r="L50" s="130" t="s">
        <v>124</v>
      </c>
    </row>
    <row r="51" spans="1:12" ht="22.5">
      <c r="A51" s="67" t="s">
        <v>34</v>
      </c>
      <c r="B51" s="84" t="s">
        <v>35</v>
      </c>
      <c r="C51" s="31"/>
      <c r="D51" s="31"/>
      <c r="E51" s="31"/>
      <c r="F51" s="85">
        <f>C51+D51+E51</f>
        <v>0</v>
      </c>
      <c r="G51" s="31"/>
      <c r="H51" s="31"/>
      <c r="I51" s="31"/>
      <c r="J51" s="76">
        <f>G51+H51+I51</f>
        <v>0</v>
      </c>
      <c r="K51" s="130" t="s">
        <v>78</v>
      </c>
      <c r="L51" s="130" t="s">
        <v>35</v>
      </c>
    </row>
    <row r="52" spans="1:12" ht="13.5" thickBot="1">
      <c r="A52" s="67" t="s">
        <v>126</v>
      </c>
      <c r="B52" s="86" t="s">
        <v>127</v>
      </c>
      <c r="C52" s="30"/>
      <c r="D52" s="30"/>
      <c r="E52" s="30">
        <v>51831.28</v>
      </c>
      <c r="F52" s="85">
        <f>C52+D52+E52</f>
        <v>51831.28</v>
      </c>
      <c r="G52" s="30"/>
      <c r="H52" s="30"/>
      <c r="I52" s="30">
        <v>43337.24</v>
      </c>
      <c r="J52" s="76">
        <f>G52+H52+I52</f>
        <v>43337.24</v>
      </c>
      <c r="K52" s="130" t="s">
        <v>128</v>
      </c>
      <c r="L52" s="130" t="s">
        <v>127</v>
      </c>
    </row>
    <row r="53" spans="1:12" ht="22.5" thickBot="1">
      <c r="A53" s="87" t="s">
        <v>267</v>
      </c>
      <c r="B53" s="88" t="s">
        <v>130</v>
      </c>
      <c r="C53" s="89">
        <f t="shared" ref="C53:J53" si="2">C28+C33+C34+C35+C44+C47+C50+C51+C52</f>
        <v>0</v>
      </c>
      <c r="D53" s="89">
        <f t="shared" si="2"/>
        <v>120554475.59999999</v>
      </c>
      <c r="E53" s="89">
        <f t="shared" si="2"/>
        <v>13722598.82</v>
      </c>
      <c r="F53" s="89">
        <f t="shared" si="2"/>
        <v>134277074.41999999</v>
      </c>
      <c r="G53" s="89">
        <f t="shared" si="2"/>
        <v>0</v>
      </c>
      <c r="H53" s="89">
        <f t="shared" si="2"/>
        <v>121575146.17</v>
      </c>
      <c r="I53" s="89">
        <f t="shared" si="2"/>
        <v>23395828.390000001</v>
      </c>
      <c r="J53" s="90">
        <f t="shared" si="2"/>
        <v>144970974.56</v>
      </c>
      <c r="K53" s="130" t="s">
        <v>131</v>
      </c>
      <c r="L53" s="130" t="s">
        <v>130</v>
      </c>
    </row>
    <row r="54" spans="1:12" ht="20.100000000000001" customHeight="1">
      <c r="A54" s="60" t="s">
        <v>36</v>
      </c>
      <c r="B54" s="61"/>
      <c r="C54" s="91"/>
      <c r="D54" s="92"/>
      <c r="E54" s="92"/>
      <c r="F54" s="92"/>
      <c r="G54" s="92"/>
      <c r="H54" s="92"/>
      <c r="I54" s="92"/>
      <c r="J54" s="93"/>
      <c r="K54" s="50"/>
      <c r="L54" s="50"/>
    </row>
    <row r="55" spans="1:12">
      <c r="A55" s="94" t="s">
        <v>134</v>
      </c>
      <c r="B55" s="131" t="s">
        <v>132</v>
      </c>
      <c r="C55" s="72">
        <f t="shared" ref="C55:J55" si="3">C56+C58+C64</f>
        <v>0</v>
      </c>
      <c r="D55" s="72">
        <f t="shared" si="3"/>
        <v>0</v>
      </c>
      <c r="E55" s="72">
        <f t="shared" si="3"/>
        <v>14198888.08</v>
      </c>
      <c r="F55" s="72">
        <f t="shared" si="3"/>
        <v>14198888.08</v>
      </c>
      <c r="G55" s="72">
        <f t="shared" si="3"/>
        <v>0</v>
      </c>
      <c r="H55" s="72">
        <f t="shared" si="3"/>
        <v>0</v>
      </c>
      <c r="I55" s="72">
        <f t="shared" si="3"/>
        <v>18243898.98</v>
      </c>
      <c r="J55" s="124">
        <f t="shared" si="3"/>
        <v>18243898.98</v>
      </c>
      <c r="K55" s="130" t="s">
        <v>133</v>
      </c>
      <c r="L55" s="130" t="s">
        <v>132</v>
      </c>
    </row>
    <row r="56" spans="1:12">
      <c r="A56" s="68" t="s">
        <v>220</v>
      </c>
      <c r="B56" s="149" t="s">
        <v>135</v>
      </c>
      <c r="C56" s="142"/>
      <c r="D56" s="142"/>
      <c r="E56" s="142">
        <v>14198888.08</v>
      </c>
      <c r="F56" s="151">
        <f>C56+D56+E56</f>
        <v>14198888.08</v>
      </c>
      <c r="G56" s="142"/>
      <c r="H56" s="142"/>
      <c r="I56" s="142">
        <v>18243898.98</v>
      </c>
      <c r="J56" s="144">
        <f>G56+H56+I56</f>
        <v>18243898.98</v>
      </c>
      <c r="K56" s="133" t="s">
        <v>136</v>
      </c>
      <c r="L56" s="134" t="s">
        <v>135</v>
      </c>
    </row>
    <row r="57" spans="1:12" ht="22.5">
      <c r="A57" s="69" t="s">
        <v>219</v>
      </c>
      <c r="B57" s="150"/>
      <c r="C57" s="143"/>
      <c r="D57" s="143"/>
      <c r="E57" s="143"/>
      <c r="F57" s="152"/>
      <c r="G57" s="143"/>
      <c r="H57" s="143"/>
      <c r="I57" s="143"/>
      <c r="J57" s="145"/>
      <c r="K57" s="133"/>
      <c r="L57" s="134"/>
    </row>
    <row r="58" spans="1:12">
      <c r="A58" s="95" t="s">
        <v>137</v>
      </c>
      <c r="B58" s="131" t="s">
        <v>138</v>
      </c>
      <c r="C58" s="28"/>
      <c r="D58" s="29"/>
      <c r="E58" s="29"/>
      <c r="F58" s="75">
        <f>C58+D58+E58</f>
        <v>0</v>
      </c>
      <c r="G58" s="28"/>
      <c r="H58" s="29"/>
      <c r="I58" s="29"/>
      <c r="J58" s="70">
        <f>G58+H58+I58</f>
        <v>0</v>
      </c>
      <c r="K58" s="130" t="s">
        <v>139</v>
      </c>
      <c r="L58" s="130" t="s">
        <v>138</v>
      </c>
    </row>
    <row r="59" spans="1:12">
      <c r="A59" s="96" t="s">
        <v>23</v>
      </c>
      <c r="B59" s="149" t="s">
        <v>140</v>
      </c>
      <c r="C59" s="142"/>
      <c r="D59" s="142"/>
      <c r="E59" s="142"/>
      <c r="F59" s="151">
        <f>C59+D59+E59</f>
        <v>0</v>
      </c>
      <c r="G59" s="142"/>
      <c r="H59" s="142"/>
      <c r="I59" s="142"/>
      <c r="J59" s="144">
        <f>G59+H59+I59</f>
        <v>0</v>
      </c>
      <c r="K59" s="133" t="s">
        <v>141</v>
      </c>
      <c r="L59" s="134" t="s">
        <v>140</v>
      </c>
    </row>
    <row r="60" spans="1:12">
      <c r="A60" s="97" t="s">
        <v>221</v>
      </c>
      <c r="B60" s="150"/>
      <c r="C60" s="143"/>
      <c r="D60" s="143"/>
      <c r="E60" s="143"/>
      <c r="F60" s="152"/>
      <c r="G60" s="143"/>
      <c r="H60" s="143"/>
      <c r="I60" s="143"/>
      <c r="J60" s="145"/>
      <c r="K60" s="133"/>
      <c r="L60" s="134"/>
    </row>
    <row r="61" spans="1:12">
      <c r="A61" s="98" t="s">
        <v>23</v>
      </c>
      <c r="B61" s="149" t="s">
        <v>142</v>
      </c>
      <c r="C61" s="142"/>
      <c r="D61" s="142"/>
      <c r="E61" s="142"/>
      <c r="F61" s="151">
        <f>C61+D61+E61</f>
        <v>0</v>
      </c>
      <c r="G61" s="142"/>
      <c r="H61" s="142"/>
      <c r="I61" s="142"/>
      <c r="J61" s="144">
        <f>G61+H61+I61</f>
        <v>0</v>
      </c>
      <c r="K61" s="133" t="s">
        <v>143</v>
      </c>
      <c r="L61" s="134" t="s">
        <v>142</v>
      </c>
    </row>
    <row r="62" spans="1:12">
      <c r="A62" s="99" t="s">
        <v>218</v>
      </c>
      <c r="B62" s="150"/>
      <c r="C62" s="143"/>
      <c r="D62" s="143"/>
      <c r="E62" s="143"/>
      <c r="F62" s="152"/>
      <c r="G62" s="143"/>
      <c r="H62" s="143"/>
      <c r="I62" s="143"/>
      <c r="J62" s="145"/>
      <c r="K62" s="133"/>
      <c r="L62" s="134"/>
    </row>
    <row r="63" spans="1:12">
      <c r="A63" s="100" t="s">
        <v>144</v>
      </c>
      <c r="B63" s="131" t="s">
        <v>145</v>
      </c>
      <c r="C63" s="28"/>
      <c r="D63" s="29"/>
      <c r="E63" s="29"/>
      <c r="F63" s="75">
        <f>C63+D63+E63</f>
        <v>0</v>
      </c>
      <c r="G63" s="28"/>
      <c r="H63" s="29"/>
      <c r="I63" s="31"/>
      <c r="J63" s="70">
        <f>G63+H63+I63</f>
        <v>0</v>
      </c>
      <c r="K63" s="130" t="s">
        <v>146</v>
      </c>
      <c r="L63" s="130" t="s">
        <v>145</v>
      </c>
    </row>
    <row r="64" spans="1:12">
      <c r="A64" s="95" t="s">
        <v>147</v>
      </c>
      <c r="B64" s="131" t="s">
        <v>148</v>
      </c>
      <c r="C64" s="28"/>
      <c r="D64" s="29"/>
      <c r="E64" s="29"/>
      <c r="F64" s="75">
        <f>C64+D64+E64</f>
        <v>0</v>
      </c>
      <c r="G64" s="28"/>
      <c r="H64" s="29"/>
      <c r="I64" s="31"/>
      <c r="J64" s="70">
        <f>G64+H64+I64</f>
        <v>0</v>
      </c>
      <c r="K64" s="130" t="s">
        <v>149</v>
      </c>
      <c r="L64" s="130" t="s">
        <v>148</v>
      </c>
    </row>
    <row r="65" spans="1:12">
      <c r="A65" s="67" t="s">
        <v>150</v>
      </c>
      <c r="B65" s="131" t="s">
        <v>151</v>
      </c>
      <c r="C65" s="28"/>
      <c r="D65" s="31"/>
      <c r="E65" s="31"/>
      <c r="F65" s="75">
        <f>C65+D65+E65</f>
        <v>0</v>
      </c>
      <c r="G65" s="31"/>
      <c r="H65" s="31"/>
      <c r="I65" s="31"/>
      <c r="J65" s="70">
        <f>G65+H65+I65</f>
        <v>0</v>
      </c>
      <c r="K65" s="130" t="s">
        <v>152</v>
      </c>
      <c r="L65" s="130" t="s">
        <v>151</v>
      </c>
    </row>
    <row r="66" spans="1:12" ht="12.75" customHeight="1">
      <c r="A66" s="68" t="s">
        <v>23</v>
      </c>
      <c r="B66" s="149" t="s">
        <v>153</v>
      </c>
      <c r="C66" s="142"/>
      <c r="D66" s="142"/>
      <c r="E66" s="142"/>
      <c r="F66" s="151">
        <f>C66+D66+E66</f>
        <v>0</v>
      </c>
      <c r="G66" s="142"/>
      <c r="H66" s="142"/>
      <c r="I66" s="142"/>
      <c r="J66" s="144">
        <f>G66+H66+I66</f>
        <v>0</v>
      </c>
      <c r="K66" s="133" t="s">
        <v>154</v>
      </c>
      <c r="L66" s="134" t="s">
        <v>153</v>
      </c>
    </row>
    <row r="67" spans="1:12">
      <c r="A67" s="69" t="s">
        <v>218</v>
      </c>
      <c r="B67" s="150"/>
      <c r="C67" s="143"/>
      <c r="D67" s="143"/>
      <c r="E67" s="143"/>
      <c r="F67" s="152"/>
      <c r="G67" s="143"/>
      <c r="H67" s="143"/>
      <c r="I67" s="143"/>
      <c r="J67" s="145"/>
      <c r="K67" s="133"/>
      <c r="L67" s="134"/>
    </row>
    <row r="68" spans="1:12" ht="22.5">
      <c r="A68" s="67" t="s">
        <v>155</v>
      </c>
      <c r="B68" s="131" t="s">
        <v>156</v>
      </c>
      <c r="C68" s="28">
        <v>36239.82</v>
      </c>
      <c r="D68" s="29">
        <v>180747107.05000001</v>
      </c>
      <c r="E68" s="29">
        <v>30140739.030000001</v>
      </c>
      <c r="F68" s="75">
        <f>C68+D68+E68</f>
        <v>210924085.90000001</v>
      </c>
      <c r="G68" s="28"/>
      <c r="H68" s="29">
        <v>208198674</v>
      </c>
      <c r="I68" s="31">
        <v>13354683.310000001</v>
      </c>
      <c r="J68" s="70">
        <f>G68+H68+I68</f>
        <v>221553357.31</v>
      </c>
      <c r="K68" s="130" t="s">
        <v>161</v>
      </c>
      <c r="L68" s="130" t="s">
        <v>156</v>
      </c>
    </row>
    <row r="69" spans="1:12">
      <c r="A69" s="68" t="s">
        <v>23</v>
      </c>
      <c r="B69" s="149" t="s">
        <v>157</v>
      </c>
      <c r="C69" s="142"/>
      <c r="D69" s="142"/>
      <c r="E69" s="142"/>
      <c r="F69" s="151">
        <f>C69+D69+E69</f>
        <v>0</v>
      </c>
      <c r="G69" s="142"/>
      <c r="H69" s="142"/>
      <c r="I69" s="142"/>
      <c r="J69" s="144">
        <f>G69+H69+I69</f>
        <v>0</v>
      </c>
      <c r="K69" s="133" t="s">
        <v>162</v>
      </c>
      <c r="L69" s="134" t="s">
        <v>157</v>
      </c>
    </row>
    <row r="70" spans="1:12">
      <c r="A70" s="69" t="s">
        <v>222</v>
      </c>
      <c r="B70" s="150"/>
      <c r="C70" s="143"/>
      <c r="D70" s="143"/>
      <c r="E70" s="143"/>
      <c r="F70" s="152"/>
      <c r="G70" s="143"/>
      <c r="H70" s="143"/>
      <c r="I70" s="143"/>
      <c r="J70" s="145"/>
      <c r="K70" s="133"/>
      <c r="L70" s="134"/>
    </row>
    <row r="71" spans="1:12" s="32" customFormat="1" ht="22.5">
      <c r="A71" s="67" t="s">
        <v>158</v>
      </c>
      <c r="B71" s="131" t="s">
        <v>37</v>
      </c>
      <c r="C71" s="28"/>
      <c r="D71" s="28">
        <v>245153.85</v>
      </c>
      <c r="E71" s="28">
        <v>3683257.24</v>
      </c>
      <c r="F71" s="43">
        <f>C71+D71+E71</f>
        <v>3928411.09</v>
      </c>
      <c r="G71" s="28"/>
      <c r="H71" s="28">
        <v>363868.41</v>
      </c>
      <c r="I71" s="28">
        <v>2292280.58</v>
      </c>
      <c r="J71" s="76">
        <f>G71+H71+I71</f>
        <v>2656148.9900000002</v>
      </c>
      <c r="K71" s="130" t="s">
        <v>79</v>
      </c>
      <c r="L71" s="130" t="s">
        <v>37</v>
      </c>
    </row>
    <row r="72" spans="1:12" s="32" customFormat="1">
      <c r="A72" s="68" t="s">
        <v>23</v>
      </c>
      <c r="B72" s="149" t="s">
        <v>159</v>
      </c>
      <c r="C72" s="142"/>
      <c r="D72" s="142"/>
      <c r="E72" s="142"/>
      <c r="F72" s="151">
        <f>C72+D72+E72</f>
        <v>0</v>
      </c>
      <c r="G72" s="142"/>
      <c r="H72" s="142"/>
      <c r="I72" s="142"/>
      <c r="J72" s="144">
        <f>G72+H72+I72</f>
        <v>0</v>
      </c>
      <c r="K72" s="133" t="s">
        <v>163</v>
      </c>
      <c r="L72" s="134" t="s">
        <v>159</v>
      </c>
    </row>
    <row r="73" spans="1:12" s="32" customFormat="1" ht="13.5" thickBot="1">
      <c r="A73" s="69" t="s">
        <v>222</v>
      </c>
      <c r="B73" s="171"/>
      <c r="C73" s="172"/>
      <c r="D73" s="172"/>
      <c r="E73" s="172"/>
      <c r="F73" s="173"/>
      <c r="G73" s="172"/>
      <c r="H73" s="172"/>
      <c r="I73" s="172"/>
      <c r="J73" s="174"/>
      <c r="K73" s="133"/>
      <c r="L73" s="134"/>
    </row>
    <row r="74" spans="1:12" s="32" customFormat="1" ht="14.25" customHeight="1">
      <c r="A74" s="77"/>
      <c r="B74" s="78"/>
      <c r="C74" s="79"/>
      <c r="D74" s="79"/>
      <c r="E74" s="79"/>
      <c r="F74" s="79"/>
      <c r="G74" s="79"/>
      <c r="H74" s="79"/>
      <c r="I74" s="80" t="s">
        <v>160</v>
      </c>
      <c r="J74" s="79"/>
      <c r="K74" s="50"/>
      <c r="L74" s="50"/>
    </row>
    <row r="75" spans="1:12" s="32" customFormat="1" ht="15.75" customHeight="1">
      <c r="A75" s="46"/>
      <c r="B75" s="47" t="s">
        <v>7</v>
      </c>
      <c r="C75" s="146" t="s">
        <v>8</v>
      </c>
      <c r="D75" s="147"/>
      <c r="E75" s="147"/>
      <c r="F75" s="148"/>
      <c r="G75" s="146" t="s">
        <v>9</v>
      </c>
      <c r="H75" s="147"/>
      <c r="I75" s="147"/>
      <c r="J75" s="147"/>
      <c r="K75" s="50"/>
      <c r="L75" s="50"/>
    </row>
    <row r="76" spans="1:12" s="32" customFormat="1" ht="12" customHeight="1">
      <c r="A76" s="51"/>
      <c r="B76" s="52" t="s">
        <v>10</v>
      </c>
      <c r="C76" s="53" t="s">
        <v>11</v>
      </c>
      <c r="D76" s="54" t="s">
        <v>91</v>
      </c>
      <c r="E76" s="54" t="s">
        <v>87</v>
      </c>
      <c r="F76" s="136" t="s">
        <v>12</v>
      </c>
      <c r="G76" s="53" t="s">
        <v>11</v>
      </c>
      <c r="H76" s="54" t="s">
        <v>91</v>
      </c>
      <c r="I76" s="54" t="s">
        <v>87</v>
      </c>
      <c r="J76" s="138" t="s">
        <v>12</v>
      </c>
      <c r="K76" s="50"/>
      <c r="L76" s="50"/>
    </row>
    <row r="77" spans="1:12" s="32" customFormat="1" ht="12" customHeight="1">
      <c r="A77" s="55" t="s">
        <v>13</v>
      </c>
      <c r="B77" s="52" t="s">
        <v>14</v>
      </c>
      <c r="C77" s="53" t="s">
        <v>15</v>
      </c>
      <c r="D77" s="53" t="s">
        <v>92</v>
      </c>
      <c r="E77" s="53" t="s">
        <v>88</v>
      </c>
      <c r="F77" s="137"/>
      <c r="G77" s="53" t="s">
        <v>15</v>
      </c>
      <c r="H77" s="53" t="s">
        <v>92</v>
      </c>
      <c r="I77" s="53" t="s">
        <v>88</v>
      </c>
      <c r="J77" s="139"/>
      <c r="K77" s="50"/>
      <c r="L77" s="50"/>
    </row>
    <row r="78" spans="1:12" s="32" customFormat="1" ht="12" customHeight="1">
      <c r="A78" s="51"/>
      <c r="B78" s="52"/>
      <c r="C78" s="53" t="s">
        <v>16</v>
      </c>
      <c r="D78" s="53" t="s">
        <v>93</v>
      </c>
      <c r="E78" s="53" t="s">
        <v>11</v>
      </c>
      <c r="F78" s="137"/>
      <c r="G78" s="53" t="s">
        <v>16</v>
      </c>
      <c r="H78" s="53" t="s">
        <v>93</v>
      </c>
      <c r="I78" s="53" t="s">
        <v>11</v>
      </c>
      <c r="J78" s="139"/>
      <c r="K78" s="50"/>
      <c r="L78" s="50"/>
    </row>
    <row r="79" spans="1:12" s="32" customFormat="1" ht="15.75" customHeight="1" thickBot="1">
      <c r="A79" s="48">
        <v>1</v>
      </c>
      <c r="B79" s="57" t="s">
        <v>17</v>
      </c>
      <c r="C79" s="58">
        <v>3</v>
      </c>
      <c r="D79" s="58">
        <v>4</v>
      </c>
      <c r="E79" s="58">
        <v>5</v>
      </c>
      <c r="F79" s="58">
        <v>6</v>
      </c>
      <c r="G79" s="58">
        <v>7</v>
      </c>
      <c r="H79" s="58">
        <v>8</v>
      </c>
      <c r="I79" s="58">
        <v>9</v>
      </c>
      <c r="J79" s="59">
        <v>10</v>
      </c>
      <c r="K79" s="50"/>
      <c r="L79" s="50"/>
    </row>
    <row r="80" spans="1:12" s="32" customFormat="1">
      <c r="A80" s="67" t="s">
        <v>164</v>
      </c>
      <c r="B80" s="131" t="s">
        <v>165</v>
      </c>
      <c r="C80" s="28"/>
      <c r="D80" s="31"/>
      <c r="E80" s="31"/>
      <c r="F80" s="85">
        <f>C80+D80+E80</f>
        <v>0</v>
      </c>
      <c r="G80" s="31"/>
      <c r="H80" s="31"/>
      <c r="I80" s="31"/>
      <c r="J80" s="70">
        <f>G80+H80+I80</f>
        <v>0</v>
      </c>
      <c r="K80" s="130" t="s">
        <v>166</v>
      </c>
      <c r="L80" s="130" t="s">
        <v>165</v>
      </c>
    </row>
    <row r="81" spans="1:12" s="32" customFormat="1" ht="12.75" customHeight="1">
      <c r="A81" s="68" t="s">
        <v>23</v>
      </c>
      <c r="B81" s="149" t="s">
        <v>167</v>
      </c>
      <c r="C81" s="142"/>
      <c r="D81" s="142"/>
      <c r="E81" s="142"/>
      <c r="F81" s="151">
        <f>C81+D81+E81</f>
        <v>0</v>
      </c>
      <c r="G81" s="142"/>
      <c r="H81" s="142"/>
      <c r="I81" s="142"/>
      <c r="J81" s="144">
        <f>G81+H81+I81</f>
        <v>0</v>
      </c>
      <c r="K81" s="133" t="s">
        <v>168</v>
      </c>
      <c r="L81" s="134" t="s">
        <v>167</v>
      </c>
    </row>
    <row r="82" spans="1:12" s="32" customFormat="1">
      <c r="A82" s="69" t="s">
        <v>218</v>
      </c>
      <c r="B82" s="150"/>
      <c r="C82" s="143"/>
      <c r="D82" s="143"/>
      <c r="E82" s="143"/>
      <c r="F82" s="152"/>
      <c r="G82" s="143"/>
      <c r="H82" s="143"/>
      <c r="I82" s="143"/>
      <c r="J82" s="145"/>
      <c r="K82" s="133"/>
      <c r="L82" s="134"/>
    </row>
    <row r="83" spans="1:12" s="32" customFormat="1">
      <c r="A83" s="67" t="s">
        <v>169</v>
      </c>
      <c r="B83" s="131" t="s">
        <v>170</v>
      </c>
      <c r="C83" s="28"/>
      <c r="D83" s="28"/>
      <c r="E83" s="28">
        <v>26739.35</v>
      </c>
      <c r="F83" s="43">
        <f>C83+D83+E83</f>
        <v>26739.35</v>
      </c>
      <c r="G83" s="28"/>
      <c r="H83" s="28"/>
      <c r="I83" s="28">
        <v>117834.28</v>
      </c>
      <c r="J83" s="70">
        <f>G83+H83+I83</f>
        <v>117834.28</v>
      </c>
      <c r="K83" s="130" t="s">
        <v>171</v>
      </c>
      <c r="L83" s="130" t="s">
        <v>170</v>
      </c>
    </row>
    <row r="84" spans="1:12" s="32" customFormat="1">
      <c r="A84" s="68" t="s">
        <v>23</v>
      </c>
      <c r="B84" s="149" t="s">
        <v>172</v>
      </c>
      <c r="C84" s="142"/>
      <c r="D84" s="142"/>
      <c r="E84" s="142"/>
      <c r="F84" s="151">
        <f>C84+D84+E84</f>
        <v>0</v>
      </c>
      <c r="G84" s="142"/>
      <c r="H84" s="142"/>
      <c r="I84" s="142"/>
      <c r="J84" s="144">
        <f>G84+H84+I84</f>
        <v>0</v>
      </c>
      <c r="K84" s="133" t="s">
        <v>173</v>
      </c>
      <c r="L84" s="134" t="s">
        <v>172</v>
      </c>
    </row>
    <row r="85" spans="1:12" s="32" customFormat="1">
      <c r="A85" s="69" t="s">
        <v>85</v>
      </c>
      <c r="B85" s="150"/>
      <c r="C85" s="143"/>
      <c r="D85" s="143"/>
      <c r="E85" s="143"/>
      <c r="F85" s="152"/>
      <c r="G85" s="143"/>
      <c r="H85" s="143"/>
      <c r="I85" s="143"/>
      <c r="J85" s="145"/>
      <c r="K85" s="133"/>
      <c r="L85" s="134"/>
    </row>
    <row r="86" spans="1:12" s="32" customFormat="1">
      <c r="A86" s="101" t="s">
        <v>225</v>
      </c>
      <c r="B86" s="84" t="s">
        <v>226</v>
      </c>
      <c r="C86" s="31"/>
      <c r="D86" s="31"/>
      <c r="E86" s="31"/>
      <c r="F86" s="102">
        <f>C86+D86+E86</f>
        <v>0</v>
      </c>
      <c r="G86" s="31"/>
      <c r="H86" s="31"/>
      <c r="I86" s="31"/>
      <c r="J86" s="103">
        <f>G86+H86+I86</f>
        <v>0</v>
      </c>
      <c r="K86" s="104" t="s">
        <v>227</v>
      </c>
      <c r="L86" s="130" t="s">
        <v>226</v>
      </c>
    </row>
    <row r="87" spans="1:12" s="32" customFormat="1" ht="22.5" thickBot="1">
      <c r="A87" s="105" t="s">
        <v>265</v>
      </c>
      <c r="B87" s="132" t="s">
        <v>174</v>
      </c>
      <c r="C87" s="106">
        <f t="shared" ref="C87:J87" si="4">C55+C65+C68+C71+C80+C83+C86</f>
        <v>36239.82</v>
      </c>
      <c r="D87" s="106">
        <f t="shared" si="4"/>
        <v>180992260.90000001</v>
      </c>
      <c r="E87" s="106">
        <f t="shared" si="4"/>
        <v>48049623.700000003</v>
      </c>
      <c r="F87" s="106">
        <f t="shared" si="4"/>
        <v>229078124.41999999</v>
      </c>
      <c r="G87" s="106">
        <f t="shared" si="4"/>
        <v>0</v>
      </c>
      <c r="H87" s="106">
        <f t="shared" si="4"/>
        <v>208562542.41</v>
      </c>
      <c r="I87" s="106">
        <f t="shared" si="4"/>
        <v>34008697.149999999</v>
      </c>
      <c r="J87" s="107">
        <f t="shared" si="4"/>
        <v>242571239.56</v>
      </c>
      <c r="K87" s="130" t="s">
        <v>175</v>
      </c>
      <c r="L87" s="130" t="s">
        <v>174</v>
      </c>
    </row>
    <row r="88" spans="1:12" s="32" customFormat="1" ht="13.5" thickBot="1">
      <c r="A88" s="108" t="s">
        <v>176</v>
      </c>
      <c r="B88" s="88" t="s">
        <v>177</v>
      </c>
      <c r="C88" s="127">
        <f t="shared" ref="C88:J88" si="5">C53+C87</f>
        <v>36239.82</v>
      </c>
      <c r="D88" s="127">
        <f t="shared" si="5"/>
        <v>301546736.5</v>
      </c>
      <c r="E88" s="127">
        <f t="shared" si="5"/>
        <v>61772222.520000003</v>
      </c>
      <c r="F88" s="127">
        <f t="shared" si="5"/>
        <v>363355198.83999997</v>
      </c>
      <c r="G88" s="127">
        <f t="shared" si="5"/>
        <v>0</v>
      </c>
      <c r="H88" s="127">
        <f t="shared" si="5"/>
        <v>330137688.57999998</v>
      </c>
      <c r="I88" s="127">
        <f t="shared" si="5"/>
        <v>57404525.539999999</v>
      </c>
      <c r="J88" s="126">
        <f t="shared" si="5"/>
        <v>387542214.12</v>
      </c>
      <c r="K88" s="130" t="s">
        <v>178</v>
      </c>
      <c r="L88" s="130" t="s">
        <v>177</v>
      </c>
    </row>
    <row r="89" spans="1:12" s="32" customFormat="1" ht="18.75" customHeight="1">
      <c r="A89" s="109"/>
      <c r="B89" s="104"/>
      <c r="C89" s="110"/>
      <c r="D89" s="110"/>
      <c r="E89" s="110"/>
      <c r="F89" s="110"/>
      <c r="G89" s="110"/>
      <c r="H89" s="110"/>
      <c r="I89" s="111" t="s">
        <v>223</v>
      </c>
      <c r="J89" s="110"/>
      <c r="K89" s="50"/>
      <c r="L89" s="50"/>
    </row>
    <row r="90" spans="1:12" s="32" customFormat="1" ht="17.25" customHeight="1">
      <c r="A90" s="46"/>
      <c r="B90" s="47" t="s">
        <v>7</v>
      </c>
      <c r="C90" s="146" t="s">
        <v>8</v>
      </c>
      <c r="D90" s="147"/>
      <c r="E90" s="147"/>
      <c r="F90" s="148"/>
      <c r="G90" s="146" t="s">
        <v>9</v>
      </c>
      <c r="H90" s="147"/>
      <c r="I90" s="147"/>
      <c r="J90" s="147"/>
      <c r="K90" s="50"/>
      <c r="L90" s="50"/>
    </row>
    <row r="91" spans="1:12" s="32" customFormat="1" ht="12" customHeight="1">
      <c r="A91" s="51"/>
      <c r="B91" s="52" t="s">
        <v>10</v>
      </c>
      <c r="C91" s="53" t="s">
        <v>11</v>
      </c>
      <c r="D91" s="54" t="s">
        <v>91</v>
      </c>
      <c r="E91" s="54" t="s">
        <v>87</v>
      </c>
      <c r="F91" s="136" t="s">
        <v>12</v>
      </c>
      <c r="G91" s="53" t="s">
        <v>11</v>
      </c>
      <c r="H91" s="54" t="s">
        <v>91</v>
      </c>
      <c r="I91" s="54" t="s">
        <v>87</v>
      </c>
      <c r="J91" s="138" t="s">
        <v>12</v>
      </c>
      <c r="K91" s="50"/>
      <c r="L91" s="50"/>
    </row>
    <row r="92" spans="1:12" s="32" customFormat="1" ht="12" customHeight="1">
      <c r="A92" s="55" t="s">
        <v>40</v>
      </c>
      <c r="B92" s="52" t="s">
        <v>14</v>
      </c>
      <c r="C92" s="53" t="s">
        <v>15</v>
      </c>
      <c r="D92" s="53" t="s">
        <v>92</v>
      </c>
      <c r="E92" s="53" t="s">
        <v>88</v>
      </c>
      <c r="F92" s="137"/>
      <c r="G92" s="53" t="s">
        <v>15</v>
      </c>
      <c r="H92" s="53" t="s">
        <v>92</v>
      </c>
      <c r="I92" s="53" t="s">
        <v>88</v>
      </c>
      <c r="J92" s="139"/>
      <c r="K92" s="50"/>
      <c r="L92" s="50"/>
    </row>
    <row r="93" spans="1:12" s="32" customFormat="1" ht="12" customHeight="1">
      <c r="A93" s="51"/>
      <c r="B93" s="52"/>
      <c r="C93" s="53" t="s">
        <v>16</v>
      </c>
      <c r="D93" s="53" t="s">
        <v>93</v>
      </c>
      <c r="E93" s="53" t="s">
        <v>11</v>
      </c>
      <c r="F93" s="137"/>
      <c r="G93" s="53" t="s">
        <v>16</v>
      </c>
      <c r="H93" s="53" t="s">
        <v>93</v>
      </c>
      <c r="I93" s="53" t="s">
        <v>11</v>
      </c>
      <c r="J93" s="139"/>
      <c r="K93" s="50"/>
      <c r="L93" s="50"/>
    </row>
    <row r="94" spans="1:12" s="32" customFormat="1" ht="13.5" customHeight="1" thickBot="1">
      <c r="A94" s="48">
        <v>1</v>
      </c>
      <c r="B94" s="57" t="s">
        <v>17</v>
      </c>
      <c r="C94" s="112">
        <v>3</v>
      </c>
      <c r="D94" s="112">
        <v>4</v>
      </c>
      <c r="E94" s="112">
        <v>5</v>
      </c>
      <c r="F94" s="112">
        <v>6</v>
      </c>
      <c r="G94" s="112">
        <v>7</v>
      </c>
      <c r="H94" s="112">
        <v>8</v>
      </c>
      <c r="I94" s="112">
        <v>9</v>
      </c>
      <c r="J94" s="113">
        <v>10</v>
      </c>
      <c r="K94" s="50"/>
      <c r="L94" s="50"/>
    </row>
    <row r="95" spans="1:12" s="32" customFormat="1" ht="20.100000000000001" customHeight="1">
      <c r="A95" s="114" t="s">
        <v>41</v>
      </c>
      <c r="B95" s="61"/>
      <c r="C95" s="62"/>
      <c r="D95" s="64"/>
      <c r="E95" s="64"/>
      <c r="F95" s="64"/>
      <c r="G95" s="64"/>
      <c r="H95" s="64"/>
      <c r="I95" s="64"/>
      <c r="J95" s="65"/>
      <c r="K95" s="50"/>
      <c r="L95" s="50"/>
    </row>
    <row r="96" spans="1:12" s="32" customFormat="1" ht="22.5">
      <c r="A96" s="94" t="s">
        <v>179</v>
      </c>
      <c r="B96" s="131" t="s">
        <v>38</v>
      </c>
      <c r="C96" s="29"/>
      <c r="D96" s="28"/>
      <c r="E96" s="28"/>
      <c r="F96" s="43">
        <f>C96+D96+E96</f>
        <v>0</v>
      </c>
      <c r="G96" s="28"/>
      <c r="H96" s="28"/>
      <c r="I96" s="28"/>
      <c r="J96" s="44">
        <f>G96+H96+I96</f>
        <v>0</v>
      </c>
      <c r="K96" s="130" t="s">
        <v>80</v>
      </c>
      <c r="L96" s="130" t="s">
        <v>38</v>
      </c>
    </row>
    <row r="97" spans="1:12" s="32" customFormat="1">
      <c r="A97" s="68" t="s">
        <v>23</v>
      </c>
      <c r="B97" s="149" t="s">
        <v>180</v>
      </c>
      <c r="C97" s="142"/>
      <c r="D97" s="142"/>
      <c r="E97" s="142"/>
      <c r="F97" s="151">
        <f>C97+D97+E97</f>
        <v>0</v>
      </c>
      <c r="G97" s="142"/>
      <c r="H97" s="142"/>
      <c r="I97" s="142"/>
      <c r="J97" s="144">
        <f>G97+H97+I97</f>
        <v>0</v>
      </c>
      <c r="K97" s="133" t="s">
        <v>181</v>
      </c>
      <c r="L97" s="134" t="s">
        <v>180</v>
      </c>
    </row>
    <row r="98" spans="1:12" s="32" customFormat="1">
      <c r="A98" s="69" t="s">
        <v>218</v>
      </c>
      <c r="B98" s="150"/>
      <c r="C98" s="143"/>
      <c r="D98" s="143"/>
      <c r="E98" s="143"/>
      <c r="F98" s="152"/>
      <c r="G98" s="143"/>
      <c r="H98" s="143"/>
      <c r="I98" s="143"/>
      <c r="J98" s="145"/>
      <c r="K98" s="133"/>
      <c r="L98" s="134"/>
    </row>
    <row r="99" spans="1:12" s="32" customFormat="1" ht="22.5">
      <c r="A99" s="67" t="s">
        <v>182</v>
      </c>
      <c r="B99" s="131" t="s">
        <v>39</v>
      </c>
      <c r="C99" s="28">
        <v>36239.82</v>
      </c>
      <c r="D99" s="29">
        <v>5530863.4000000004</v>
      </c>
      <c r="E99" s="29">
        <v>285134.15000000002</v>
      </c>
      <c r="F99" s="75">
        <f>C99+D99+E99</f>
        <v>5852237.3700000001</v>
      </c>
      <c r="G99" s="29">
        <v>40000</v>
      </c>
      <c r="H99" s="29">
        <v>4172285.58</v>
      </c>
      <c r="I99" s="29">
        <v>3390220.44</v>
      </c>
      <c r="J99" s="44">
        <f>G99+H99+I99</f>
        <v>7602506.0199999996</v>
      </c>
      <c r="K99" s="130" t="s">
        <v>81</v>
      </c>
      <c r="L99" s="130" t="s">
        <v>39</v>
      </c>
    </row>
    <row r="100" spans="1:12" s="32" customFormat="1">
      <c r="A100" s="68" t="s">
        <v>23</v>
      </c>
      <c r="B100" s="149" t="s">
        <v>183</v>
      </c>
      <c r="C100" s="142"/>
      <c r="D100" s="142"/>
      <c r="E100" s="142"/>
      <c r="F100" s="151">
        <f>C100+D100+E100</f>
        <v>0</v>
      </c>
      <c r="G100" s="142"/>
      <c r="H100" s="142"/>
      <c r="I100" s="142"/>
      <c r="J100" s="144">
        <f>G100+H100+I100</f>
        <v>0</v>
      </c>
      <c r="K100" s="133" t="s">
        <v>184</v>
      </c>
      <c r="L100" s="134" t="s">
        <v>183</v>
      </c>
    </row>
    <row r="101" spans="1:12" s="32" customFormat="1">
      <c r="A101" s="69" t="s">
        <v>222</v>
      </c>
      <c r="B101" s="150"/>
      <c r="C101" s="143"/>
      <c r="D101" s="143"/>
      <c r="E101" s="143"/>
      <c r="F101" s="152"/>
      <c r="G101" s="143"/>
      <c r="H101" s="143"/>
      <c r="I101" s="143"/>
      <c r="J101" s="145"/>
      <c r="K101" s="133"/>
      <c r="L101" s="134"/>
    </row>
    <row r="102" spans="1:12" s="32" customFormat="1">
      <c r="A102" s="67" t="s">
        <v>44</v>
      </c>
      <c r="B102" s="131" t="s">
        <v>185</v>
      </c>
      <c r="C102" s="28"/>
      <c r="D102" s="29">
        <v>1947653.87</v>
      </c>
      <c r="E102" s="29">
        <v>116265.32</v>
      </c>
      <c r="F102" s="75">
        <f>C102+D102+E102</f>
        <v>2063919.19</v>
      </c>
      <c r="G102" s="29"/>
      <c r="H102" s="29">
        <v>3206695.49</v>
      </c>
      <c r="I102" s="29">
        <v>172845.19</v>
      </c>
      <c r="J102" s="44">
        <f>G102+H102+I102</f>
        <v>3379540.68</v>
      </c>
      <c r="K102" s="130" t="s">
        <v>186</v>
      </c>
      <c r="L102" s="130" t="s">
        <v>185</v>
      </c>
    </row>
    <row r="103" spans="1:12" s="32" customFormat="1">
      <c r="A103" s="67" t="s">
        <v>187</v>
      </c>
      <c r="B103" s="131" t="s">
        <v>188</v>
      </c>
      <c r="C103" s="72">
        <f>C106+C107+C108</f>
        <v>0</v>
      </c>
      <c r="D103" s="72">
        <f>D106+D107+D108</f>
        <v>0</v>
      </c>
      <c r="E103" s="72">
        <f>E104+E106+E107+E108</f>
        <v>0</v>
      </c>
      <c r="F103" s="72">
        <f>F104+F106+F107+F108</f>
        <v>0</v>
      </c>
      <c r="G103" s="72">
        <f>G106+G107+G108</f>
        <v>0</v>
      </c>
      <c r="H103" s="72">
        <f>H106+H107+H108</f>
        <v>0</v>
      </c>
      <c r="I103" s="72">
        <f>I104+I106+I107+I108</f>
        <v>0</v>
      </c>
      <c r="J103" s="73">
        <f>J104+J106+J107+J108</f>
        <v>0</v>
      </c>
      <c r="K103" s="130" t="s">
        <v>189</v>
      </c>
      <c r="L103" s="130" t="s">
        <v>188</v>
      </c>
    </row>
    <row r="104" spans="1:12" s="32" customFormat="1">
      <c r="A104" s="68" t="s">
        <v>220</v>
      </c>
      <c r="B104" s="149" t="s">
        <v>190</v>
      </c>
      <c r="C104" s="178" t="s">
        <v>246</v>
      </c>
      <c r="D104" s="178" t="s">
        <v>246</v>
      </c>
      <c r="E104" s="142"/>
      <c r="F104" s="151">
        <f>E104</f>
        <v>0</v>
      </c>
      <c r="G104" s="178" t="s">
        <v>246</v>
      </c>
      <c r="H104" s="178" t="s">
        <v>246</v>
      </c>
      <c r="I104" s="142"/>
      <c r="J104" s="144">
        <f>I104</f>
        <v>0</v>
      </c>
      <c r="K104" s="133" t="s">
        <v>191</v>
      </c>
      <c r="L104" s="134" t="s">
        <v>190</v>
      </c>
    </row>
    <row r="105" spans="1:12" s="32" customFormat="1" ht="22.5">
      <c r="A105" s="69" t="s">
        <v>224</v>
      </c>
      <c r="B105" s="150"/>
      <c r="C105" s="179"/>
      <c r="D105" s="179"/>
      <c r="E105" s="143"/>
      <c r="F105" s="152"/>
      <c r="G105" s="179"/>
      <c r="H105" s="179"/>
      <c r="I105" s="143"/>
      <c r="J105" s="145"/>
      <c r="K105" s="133"/>
      <c r="L105" s="134"/>
    </row>
    <row r="106" spans="1:12" s="32" customFormat="1">
      <c r="A106" s="95" t="s">
        <v>192</v>
      </c>
      <c r="B106" s="131" t="s">
        <v>193</v>
      </c>
      <c r="C106" s="28"/>
      <c r="D106" s="29"/>
      <c r="E106" s="29"/>
      <c r="F106" s="75">
        <f>C106+D106+E106</f>
        <v>0</v>
      </c>
      <c r="G106" s="29"/>
      <c r="H106" s="29"/>
      <c r="I106" s="29"/>
      <c r="J106" s="44">
        <f>G106+H106+I106</f>
        <v>0</v>
      </c>
      <c r="K106" s="130" t="s">
        <v>194</v>
      </c>
      <c r="L106" s="130" t="s">
        <v>193</v>
      </c>
    </row>
    <row r="107" spans="1:12" s="32" customFormat="1">
      <c r="A107" s="95" t="s">
        <v>46</v>
      </c>
      <c r="B107" s="131" t="s">
        <v>195</v>
      </c>
      <c r="C107" s="28"/>
      <c r="D107" s="29"/>
      <c r="E107" s="29"/>
      <c r="F107" s="75">
        <f>C107+D107+E107</f>
        <v>0</v>
      </c>
      <c r="G107" s="29"/>
      <c r="H107" s="29"/>
      <c r="I107" s="29"/>
      <c r="J107" s="44">
        <f>G107+H107+I107</f>
        <v>0</v>
      </c>
      <c r="K107" s="130" t="s">
        <v>197</v>
      </c>
      <c r="L107" s="130" t="s">
        <v>195</v>
      </c>
    </row>
    <row r="108" spans="1:12" s="32" customFormat="1">
      <c r="A108" s="95" t="s">
        <v>85</v>
      </c>
      <c r="B108" s="131" t="s">
        <v>196</v>
      </c>
      <c r="C108" s="28"/>
      <c r="D108" s="29"/>
      <c r="E108" s="29"/>
      <c r="F108" s="75">
        <f>C108+D108+E108</f>
        <v>0</v>
      </c>
      <c r="G108" s="29"/>
      <c r="H108" s="29"/>
      <c r="I108" s="29"/>
      <c r="J108" s="44">
        <f>G108+H108+I108</f>
        <v>0</v>
      </c>
      <c r="K108" s="130" t="s">
        <v>198</v>
      </c>
      <c r="L108" s="130" t="s">
        <v>196</v>
      </c>
    </row>
    <row r="109" spans="1:12" s="32" customFormat="1" ht="22.5">
      <c r="A109" s="67" t="s">
        <v>199</v>
      </c>
      <c r="B109" s="131" t="s">
        <v>42</v>
      </c>
      <c r="C109" s="28"/>
      <c r="D109" s="29"/>
      <c r="E109" s="29">
        <v>22136185.18</v>
      </c>
      <c r="F109" s="75">
        <f>C109+D109+E109</f>
        <v>22136185.18</v>
      </c>
      <c r="G109" s="29"/>
      <c r="H109" s="29"/>
      <c r="I109" s="29">
        <v>3909280.11</v>
      </c>
      <c r="J109" s="44">
        <f>G109+H109+I109</f>
        <v>3909280.11</v>
      </c>
      <c r="K109" s="130" t="s">
        <v>82</v>
      </c>
      <c r="L109" s="130" t="s">
        <v>42</v>
      </c>
    </row>
    <row r="110" spans="1:12" s="32" customFormat="1">
      <c r="A110" s="68" t="s">
        <v>23</v>
      </c>
      <c r="B110" s="149" t="s">
        <v>43</v>
      </c>
      <c r="C110" s="142"/>
      <c r="D110" s="142"/>
      <c r="E110" s="142"/>
      <c r="F110" s="151">
        <f>C110+D110+E110</f>
        <v>0</v>
      </c>
      <c r="G110" s="142"/>
      <c r="H110" s="142"/>
      <c r="I110" s="142"/>
      <c r="J110" s="144">
        <f>G110+H110+I110</f>
        <v>0</v>
      </c>
      <c r="K110" s="133" t="s">
        <v>83</v>
      </c>
      <c r="L110" s="134" t="s">
        <v>43</v>
      </c>
    </row>
    <row r="111" spans="1:12" s="32" customFormat="1">
      <c r="A111" s="69" t="s">
        <v>222</v>
      </c>
      <c r="B111" s="150"/>
      <c r="C111" s="143"/>
      <c r="D111" s="143"/>
      <c r="E111" s="143"/>
      <c r="F111" s="152"/>
      <c r="G111" s="143"/>
      <c r="H111" s="143"/>
      <c r="I111" s="143"/>
      <c r="J111" s="145"/>
      <c r="K111" s="133"/>
      <c r="L111" s="134"/>
    </row>
    <row r="112" spans="1:12" s="32" customFormat="1">
      <c r="A112" s="67" t="s">
        <v>200</v>
      </c>
      <c r="B112" s="131" t="s">
        <v>201</v>
      </c>
      <c r="C112" s="128"/>
      <c r="D112" s="31">
        <v>188156125.41</v>
      </c>
      <c r="E112" s="31"/>
      <c r="F112" s="75">
        <f>C112+D112+E112</f>
        <v>188156125.41</v>
      </c>
      <c r="G112" s="129"/>
      <c r="H112" s="31">
        <v>187170227.50999999</v>
      </c>
      <c r="I112" s="31"/>
      <c r="J112" s="70">
        <f>G112+H112+I112</f>
        <v>187170227.50999999</v>
      </c>
      <c r="K112" s="130" t="s">
        <v>202</v>
      </c>
      <c r="L112" s="130" t="s">
        <v>201</v>
      </c>
    </row>
    <row r="113" spans="1:12" s="32" customFormat="1">
      <c r="A113" s="67" t="s">
        <v>203</v>
      </c>
      <c r="B113" s="131" t="s">
        <v>45</v>
      </c>
      <c r="C113" s="28"/>
      <c r="D113" s="28">
        <v>180602854</v>
      </c>
      <c r="E113" s="28"/>
      <c r="F113" s="75">
        <f>C113+D113+E113</f>
        <v>180602854</v>
      </c>
      <c r="G113" s="28"/>
      <c r="H113" s="28">
        <v>208198674</v>
      </c>
      <c r="I113" s="28">
        <v>227117.85</v>
      </c>
      <c r="J113" s="70">
        <f>G113+H113+I113</f>
        <v>208425791.84999999</v>
      </c>
      <c r="K113" s="130" t="s">
        <v>84</v>
      </c>
      <c r="L113" s="130" t="s">
        <v>45</v>
      </c>
    </row>
    <row r="114" spans="1:12" s="32" customFormat="1">
      <c r="A114" s="67" t="s">
        <v>204</v>
      </c>
      <c r="B114" s="84" t="s">
        <v>205</v>
      </c>
      <c r="C114" s="28"/>
      <c r="D114" s="28">
        <v>261021.69</v>
      </c>
      <c r="E114" s="28">
        <v>95787.14</v>
      </c>
      <c r="F114" s="75">
        <f>C114+D114+E114</f>
        <v>356808.83</v>
      </c>
      <c r="G114" s="28"/>
      <c r="H114" s="28">
        <v>261021.69</v>
      </c>
      <c r="I114" s="28">
        <v>870113.98</v>
      </c>
      <c r="J114" s="70">
        <f>G114+H114+I114</f>
        <v>1131135.67</v>
      </c>
      <c r="K114" s="130" t="s">
        <v>208</v>
      </c>
      <c r="L114" s="130" t="s">
        <v>205</v>
      </c>
    </row>
    <row r="115" spans="1:12" s="32" customFormat="1" ht="22.5" thickBot="1">
      <c r="A115" s="115" t="s">
        <v>266</v>
      </c>
      <c r="B115" s="132" t="s">
        <v>207</v>
      </c>
      <c r="C115" s="116">
        <f t="shared" ref="C115:J115" si="6">C96+C99+C102+C103+C109+C112+C113+C114</f>
        <v>36239.82</v>
      </c>
      <c r="D115" s="116">
        <f t="shared" si="6"/>
        <v>376498518.37</v>
      </c>
      <c r="E115" s="116">
        <f t="shared" si="6"/>
        <v>22633371.789999999</v>
      </c>
      <c r="F115" s="116">
        <f t="shared" si="6"/>
        <v>399168129.98000002</v>
      </c>
      <c r="G115" s="116">
        <f t="shared" si="6"/>
        <v>40000</v>
      </c>
      <c r="H115" s="116">
        <f t="shared" si="6"/>
        <v>403008904.26999998</v>
      </c>
      <c r="I115" s="116">
        <f t="shared" si="6"/>
        <v>8569577.5700000003</v>
      </c>
      <c r="J115" s="117">
        <f t="shared" si="6"/>
        <v>411618481.83999997</v>
      </c>
      <c r="K115" s="130" t="s">
        <v>209</v>
      </c>
      <c r="L115" s="130" t="s">
        <v>207</v>
      </c>
    </row>
    <row r="116" spans="1:12" s="32" customFormat="1" ht="20.100000000000001" customHeight="1">
      <c r="A116" s="60" t="s">
        <v>47</v>
      </c>
      <c r="B116" s="118"/>
      <c r="C116" s="119"/>
      <c r="D116" s="120"/>
      <c r="E116" s="120"/>
      <c r="F116" s="120"/>
      <c r="G116" s="120"/>
      <c r="H116" s="120"/>
      <c r="I116" s="120"/>
      <c r="J116" s="121"/>
      <c r="K116" s="50"/>
      <c r="L116" s="50"/>
    </row>
    <row r="117" spans="1:12" s="32" customFormat="1" ht="13.5" thickBot="1">
      <c r="A117" s="122" t="s">
        <v>206</v>
      </c>
      <c r="B117" s="131" t="s">
        <v>89</v>
      </c>
      <c r="C117" s="28"/>
      <c r="D117" s="28">
        <v>-74951781.870000005</v>
      </c>
      <c r="E117" s="28">
        <v>39138850.729999997</v>
      </c>
      <c r="F117" s="43">
        <f>C117+D117+E117</f>
        <v>-35812931.140000001</v>
      </c>
      <c r="G117" s="28">
        <v>-40000</v>
      </c>
      <c r="H117" s="28">
        <v>-72871215.689999998</v>
      </c>
      <c r="I117" s="28">
        <v>48834947.969999999</v>
      </c>
      <c r="J117" s="44">
        <f>G117+H117+I117</f>
        <v>-24076267.719999999</v>
      </c>
      <c r="K117" s="130" t="s">
        <v>90</v>
      </c>
      <c r="L117" s="130" t="s">
        <v>89</v>
      </c>
    </row>
    <row r="118" spans="1:12" ht="13.5" thickBot="1">
      <c r="A118" s="108" t="s">
        <v>212</v>
      </c>
      <c r="B118" s="88" t="s">
        <v>211</v>
      </c>
      <c r="C118" s="125">
        <f t="shared" ref="C118:J118" si="7">C115+C117</f>
        <v>36239.82</v>
      </c>
      <c r="D118" s="125">
        <f t="shared" si="7"/>
        <v>301546736.5</v>
      </c>
      <c r="E118" s="125">
        <f t="shared" si="7"/>
        <v>61772222.520000003</v>
      </c>
      <c r="F118" s="125">
        <f t="shared" si="7"/>
        <v>363355198.83999997</v>
      </c>
      <c r="G118" s="125">
        <f t="shared" si="7"/>
        <v>0</v>
      </c>
      <c r="H118" s="125">
        <f t="shared" si="7"/>
        <v>330137688.57999998</v>
      </c>
      <c r="I118" s="125">
        <f t="shared" si="7"/>
        <v>57404525.539999999</v>
      </c>
      <c r="J118" s="126">
        <f t="shared" si="7"/>
        <v>387542214.12</v>
      </c>
      <c r="K118" s="130" t="s">
        <v>210</v>
      </c>
      <c r="L118" s="130" t="s">
        <v>211</v>
      </c>
    </row>
    <row r="119" spans="1:12" s="8" customFormat="1" ht="24" customHeight="1">
      <c r="A119" s="180" t="s">
        <v>213</v>
      </c>
      <c r="B119" s="180"/>
      <c r="C119" s="180"/>
      <c r="D119" s="180"/>
      <c r="E119" s="123"/>
      <c r="F119" s="123"/>
      <c r="G119" s="123"/>
      <c r="H119" s="123"/>
      <c r="I119" s="123"/>
      <c r="J119" s="123"/>
      <c r="K119" s="123"/>
      <c r="L119" s="50"/>
    </row>
    <row r="120" spans="1:12" s="8" customFormat="1" ht="12.75" customHeight="1">
      <c r="A120" s="181" t="s">
        <v>214</v>
      </c>
      <c r="B120" s="181"/>
      <c r="C120" s="181"/>
      <c r="D120" s="181"/>
      <c r="E120" s="123"/>
      <c r="F120" s="123"/>
      <c r="G120" s="123"/>
      <c r="H120" s="123"/>
      <c r="I120" s="123"/>
      <c r="J120" s="123"/>
      <c r="K120" s="123"/>
      <c r="L120" s="50"/>
    </row>
    <row r="121" spans="1:12" s="8" customFormat="1" ht="12.75" hidden="1" customHeight="1">
      <c r="A121" s="13"/>
      <c r="B121" s="22"/>
      <c r="L121" s="4"/>
    </row>
    <row r="122" spans="1:12" s="8" customFormat="1" ht="12.75" hidden="1" customHeight="1">
      <c r="A122" s="33" t="s">
        <v>53</v>
      </c>
      <c r="B122" s="170" t="s">
        <v>249</v>
      </c>
      <c r="C122" s="170"/>
      <c r="D122" s="170"/>
      <c r="F122" s="34" t="s">
        <v>56</v>
      </c>
      <c r="G122" s="177"/>
      <c r="H122" s="177"/>
      <c r="I122" s="155" t="s">
        <v>248</v>
      </c>
      <c r="J122" s="155"/>
      <c r="L122" s="4"/>
    </row>
    <row r="123" spans="1:12" s="8" customFormat="1" ht="12.75" hidden="1" customHeight="1">
      <c r="A123" s="34" t="s">
        <v>55</v>
      </c>
      <c r="B123" s="169" t="s">
        <v>54</v>
      </c>
      <c r="C123" s="169"/>
      <c r="D123" s="169"/>
      <c r="F123" s="34"/>
      <c r="G123" s="156" t="s">
        <v>57</v>
      </c>
      <c r="H123" s="156"/>
      <c r="I123" s="156" t="s">
        <v>54</v>
      </c>
      <c r="J123" s="156"/>
      <c r="L123" s="4"/>
    </row>
    <row r="124" spans="1:12" s="8" customFormat="1" ht="12.75" hidden="1" customHeight="1">
      <c r="A124" s="13"/>
      <c r="B124" s="22"/>
      <c r="L124" s="4"/>
    </row>
    <row r="125" spans="1:12" ht="12.75" hidden="1" customHeight="1">
      <c r="A125" s="13"/>
      <c r="B125" s="22"/>
      <c r="C125" s="8"/>
      <c r="D125" s="35"/>
      <c r="E125" s="175" t="s">
        <v>58</v>
      </c>
      <c r="F125" s="175"/>
      <c r="G125" s="176"/>
      <c r="H125" s="176"/>
      <c r="I125" s="176"/>
      <c r="J125" s="176"/>
    </row>
    <row r="126" spans="1:12" ht="12.75" hidden="1" customHeight="1">
      <c r="A126" s="13"/>
      <c r="B126" s="22"/>
      <c r="C126" s="8"/>
      <c r="D126" s="36"/>
      <c r="E126" s="36"/>
      <c r="F126" s="36"/>
      <c r="G126" s="183" t="s">
        <v>59</v>
      </c>
      <c r="H126" s="183"/>
      <c r="I126" s="183"/>
      <c r="J126" s="183"/>
    </row>
    <row r="127" spans="1:12" ht="12.75" hidden="1" customHeight="1">
      <c r="A127" s="13"/>
      <c r="B127" s="22"/>
      <c r="C127" s="153" t="s">
        <v>62</v>
      </c>
      <c r="D127" s="153"/>
      <c r="E127" s="155"/>
      <c r="F127" s="155"/>
      <c r="G127" s="157"/>
      <c r="H127" s="157"/>
      <c r="I127" s="155"/>
      <c r="J127" s="155"/>
    </row>
    <row r="128" spans="1:12" ht="12.75" hidden="1" customHeight="1">
      <c r="A128" s="13"/>
      <c r="B128" s="22"/>
      <c r="C128" s="182" t="s">
        <v>61</v>
      </c>
      <c r="D128" s="182"/>
      <c r="E128" s="156" t="s">
        <v>60</v>
      </c>
      <c r="F128" s="156"/>
      <c r="G128" s="156" t="s">
        <v>57</v>
      </c>
      <c r="H128" s="156"/>
      <c r="I128" s="156" t="s">
        <v>54</v>
      </c>
      <c r="J128" s="156"/>
    </row>
    <row r="129" spans="1:10" ht="12.75" hidden="1" customHeight="1">
      <c r="A129" s="13"/>
      <c r="B129" s="22"/>
      <c r="C129" s="34"/>
      <c r="D129" s="34"/>
      <c r="E129" s="27"/>
      <c r="F129" s="27"/>
      <c r="G129" s="27"/>
      <c r="H129" s="27"/>
      <c r="I129" s="27"/>
      <c r="J129" s="27"/>
    </row>
    <row r="130" spans="1:10" ht="12.75" hidden="1" customHeight="1">
      <c r="A130" s="37" t="s">
        <v>64</v>
      </c>
      <c r="B130" s="38"/>
      <c r="C130" s="155"/>
      <c r="D130" s="155"/>
      <c r="E130" s="157"/>
      <c r="F130" s="157"/>
      <c r="G130" s="155"/>
      <c r="H130" s="155"/>
      <c r="I130" s="155"/>
      <c r="J130" s="155"/>
    </row>
    <row r="131" spans="1:10" ht="16.5" hidden="1" customHeight="1">
      <c r="A131" s="39" t="s">
        <v>52</v>
      </c>
      <c r="B131" s="33"/>
      <c r="C131" s="156" t="s">
        <v>60</v>
      </c>
      <c r="D131" s="156"/>
      <c r="E131" s="156" t="s">
        <v>57</v>
      </c>
      <c r="F131" s="156"/>
      <c r="G131" s="156" t="s">
        <v>54</v>
      </c>
      <c r="H131" s="156"/>
      <c r="I131" s="154" t="s">
        <v>63</v>
      </c>
      <c r="J131" s="154"/>
    </row>
    <row r="132" spans="1:10" ht="13.5" hidden="1" thickBot="1"/>
    <row r="133" spans="1:10" ht="48" hidden="1" customHeight="1" thickTop="1" thickBot="1">
      <c r="E133" s="184"/>
      <c r="F133" s="185"/>
      <c r="G133" s="186" t="s">
        <v>239</v>
      </c>
      <c r="H133" s="186"/>
      <c r="I133" s="187"/>
    </row>
    <row r="134" spans="1:10" ht="3.75" hidden="1" customHeight="1" thickTop="1" thickBot="1">
      <c r="A134" s="1" t="s">
        <v>238</v>
      </c>
      <c r="E134" s="159"/>
      <c r="F134" s="159"/>
      <c r="G134" s="159"/>
      <c r="H134" s="159"/>
      <c r="I134" s="159"/>
    </row>
    <row r="135" spans="1:10" ht="13.5" hidden="1" thickTop="1">
      <c r="E135" s="188" t="s">
        <v>228</v>
      </c>
      <c r="F135" s="189"/>
      <c r="G135" s="190"/>
      <c r="H135" s="190"/>
      <c r="I135" s="191"/>
    </row>
    <row r="136" spans="1:10" hidden="1">
      <c r="E136" s="192" t="s">
        <v>229</v>
      </c>
      <c r="F136" s="193"/>
      <c r="G136" s="194"/>
      <c r="H136" s="194"/>
      <c r="I136" s="195"/>
    </row>
    <row r="137" spans="1:10" hidden="1">
      <c r="E137" s="192" t="s">
        <v>230</v>
      </c>
      <c r="F137" s="193"/>
      <c r="G137" s="196"/>
      <c r="H137" s="196"/>
      <c r="I137" s="197"/>
    </row>
    <row r="138" spans="1:10" hidden="1">
      <c r="E138" s="192" t="s">
        <v>231</v>
      </c>
      <c r="F138" s="193"/>
      <c r="G138" s="196"/>
      <c r="H138" s="196"/>
      <c r="I138" s="197"/>
    </row>
    <row r="139" spans="1:10" hidden="1">
      <c r="E139" s="192" t="s">
        <v>232</v>
      </c>
      <c r="F139" s="193"/>
      <c r="G139" s="196"/>
      <c r="H139" s="196"/>
      <c r="I139" s="197"/>
    </row>
    <row r="140" spans="1:10" hidden="1">
      <c r="E140" s="192" t="s">
        <v>233</v>
      </c>
      <c r="F140" s="193"/>
      <c r="G140" s="194"/>
      <c r="H140" s="194"/>
      <c r="I140" s="195"/>
    </row>
    <row r="141" spans="1:10" hidden="1">
      <c r="E141" s="192" t="s">
        <v>234</v>
      </c>
      <c r="F141" s="193"/>
      <c r="G141" s="194"/>
      <c r="H141" s="194"/>
      <c r="I141" s="195"/>
    </row>
    <row r="142" spans="1:10" hidden="1">
      <c r="E142" s="192" t="s">
        <v>235</v>
      </c>
      <c r="F142" s="193"/>
      <c r="G142" s="196"/>
      <c r="H142" s="196"/>
      <c r="I142" s="197"/>
    </row>
    <row r="143" spans="1:10" ht="13.5" hidden="1" thickBot="1">
      <c r="E143" s="198" t="s">
        <v>236</v>
      </c>
      <c r="F143" s="199"/>
      <c r="G143" s="200"/>
      <c r="H143" s="200"/>
      <c r="I143" s="201"/>
    </row>
    <row r="144" spans="1:10" ht="3.75" hidden="1" customHeight="1" thickTop="1">
      <c r="A144" s="1" t="s">
        <v>237</v>
      </c>
      <c r="E144" s="202"/>
      <c r="F144" s="202"/>
      <c r="G144" s="202"/>
      <c r="H144" s="202"/>
      <c r="I144" s="202"/>
    </row>
    <row r="145" hidden="1"/>
  </sheetData>
  <mergeCells count="266">
    <mergeCell ref="E127:F127"/>
    <mergeCell ref="K104:K105"/>
    <mergeCell ref="L104:L105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H104:H105"/>
    <mergeCell ref="I104:I105"/>
    <mergeCell ref="G110:G111"/>
    <mergeCell ref="J104:J105"/>
    <mergeCell ref="H110:H111"/>
    <mergeCell ref="I110:I111"/>
    <mergeCell ref="J110:J111"/>
    <mergeCell ref="K110:K111"/>
    <mergeCell ref="L110:L111"/>
    <mergeCell ref="E104:E105"/>
    <mergeCell ref="F104:F105"/>
    <mergeCell ref="G104:G105"/>
    <mergeCell ref="E138:F138"/>
    <mergeCell ref="E139:F139"/>
    <mergeCell ref="C131:D131"/>
    <mergeCell ref="C130:D130"/>
    <mergeCell ref="A119:D119"/>
    <mergeCell ref="A120:D120"/>
    <mergeCell ref="C128:D128"/>
    <mergeCell ref="G126:J126"/>
    <mergeCell ref="I127:J127"/>
    <mergeCell ref="I128:J128"/>
    <mergeCell ref="E136:F136"/>
    <mergeCell ref="E137:F137"/>
    <mergeCell ref="G135:I135"/>
    <mergeCell ref="G136:I136"/>
    <mergeCell ref="G137:I137"/>
    <mergeCell ref="E134:F134"/>
    <mergeCell ref="G134:I134"/>
    <mergeCell ref="E135:F135"/>
    <mergeCell ref="E133:F133"/>
    <mergeCell ref="G133:I133"/>
    <mergeCell ref="E128:F128"/>
    <mergeCell ref="K97:K98"/>
    <mergeCell ref="L97:L98"/>
    <mergeCell ref="B100:B101"/>
    <mergeCell ref="C100:C101"/>
    <mergeCell ref="D100:D101"/>
    <mergeCell ref="E100:E101"/>
    <mergeCell ref="F100:F101"/>
    <mergeCell ref="J100:J101"/>
    <mergeCell ref="K100:K101"/>
    <mergeCell ref="L100:L101"/>
    <mergeCell ref="G100:G101"/>
    <mergeCell ref="H100:H101"/>
    <mergeCell ref="I100:I101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E144:F144"/>
    <mergeCell ref="G144:I144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E141:F141"/>
    <mergeCell ref="E142:F142"/>
    <mergeCell ref="E143:F143"/>
    <mergeCell ref="G141:I141"/>
    <mergeCell ref="G142:I142"/>
    <mergeCell ref="G143:I143"/>
    <mergeCell ref="G123:H123"/>
    <mergeCell ref="E140:F140"/>
    <mergeCell ref="G138:I138"/>
    <mergeCell ref="G139:I139"/>
    <mergeCell ref="G140:I140"/>
    <mergeCell ref="I123:J123"/>
    <mergeCell ref="E131:F131"/>
    <mergeCell ref="E130:F130"/>
    <mergeCell ref="L72:L73"/>
    <mergeCell ref="B81:B82"/>
    <mergeCell ref="C81:C82"/>
    <mergeCell ref="D81:D82"/>
    <mergeCell ref="E81:E82"/>
    <mergeCell ref="F81:F82"/>
    <mergeCell ref="G81:G82"/>
    <mergeCell ref="B84:B85"/>
    <mergeCell ref="C84:C85"/>
    <mergeCell ref="D84:D85"/>
    <mergeCell ref="E84:E85"/>
    <mergeCell ref="F84:F85"/>
    <mergeCell ref="I72:I73"/>
    <mergeCell ref="K84:K85"/>
    <mergeCell ref="L84:L85"/>
    <mergeCell ref="H81:H82"/>
    <mergeCell ref="I81:I82"/>
    <mergeCell ref="J81:J82"/>
    <mergeCell ref="K81:K82"/>
    <mergeCell ref="L81:L82"/>
    <mergeCell ref="B72:B73"/>
    <mergeCell ref="C72:C73"/>
    <mergeCell ref="D72:D73"/>
    <mergeCell ref="E72:E73"/>
    <mergeCell ref="F72:F73"/>
    <mergeCell ref="G72:G73"/>
    <mergeCell ref="H72:H73"/>
    <mergeCell ref="J72:J73"/>
    <mergeCell ref="K72:K73"/>
    <mergeCell ref="K48:K49"/>
    <mergeCell ref="L48:L49"/>
    <mergeCell ref="K45:K46"/>
    <mergeCell ref="L45:L46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56:K57"/>
    <mergeCell ref="L56:L57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C127:D127"/>
    <mergeCell ref="I131:J131"/>
    <mergeCell ref="I130:J130"/>
    <mergeCell ref="G131:H131"/>
    <mergeCell ref="G130:H130"/>
    <mergeCell ref="G128:H128"/>
    <mergeCell ref="G127:H127"/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  <mergeCell ref="B14:H14"/>
    <mergeCell ref="J19:J21"/>
    <mergeCell ref="B15:H15"/>
    <mergeCell ref="B16:H16"/>
    <mergeCell ref="F19:F21"/>
    <mergeCell ref="B123:D123"/>
    <mergeCell ref="B122:D122"/>
    <mergeCell ref="F91:F93"/>
    <mergeCell ref="J91:J93"/>
    <mergeCell ref="C75:F75"/>
    <mergeCell ref="G75:J75"/>
    <mergeCell ref="C90:F90"/>
    <mergeCell ref="B26:B27"/>
    <mergeCell ref="C26:C27"/>
    <mergeCell ref="D26:D27"/>
    <mergeCell ref="E26:E27"/>
    <mergeCell ref="F26:F27"/>
    <mergeCell ref="G90:J90"/>
    <mergeCell ref="G39:J39"/>
    <mergeCell ref="C39:F39"/>
    <mergeCell ref="H26:H27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B36:B37"/>
    <mergeCell ref="K61:K62"/>
    <mergeCell ref="L61:L62"/>
    <mergeCell ref="B9:H9"/>
    <mergeCell ref="F40:F42"/>
    <mergeCell ref="J40:J42"/>
    <mergeCell ref="F76:F78"/>
    <mergeCell ref="J76:J78"/>
    <mergeCell ref="G26:G27"/>
    <mergeCell ref="I26:I27"/>
    <mergeCell ref="J26:J27"/>
    <mergeCell ref="C36:C37"/>
    <mergeCell ref="D36:D37"/>
    <mergeCell ref="E36:E37"/>
    <mergeCell ref="F36:F37"/>
    <mergeCell ref="G36:G37"/>
    <mergeCell ref="H36:H37"/>
    <mergeCell ref="I36:I37"/>
    <mergeCell ref="J36:J37"/>
    <mergeCell ref="K26:K27"/>
    <mergeCell ref="L26:L27"/>
    <mergeCell ref="K31:K32"/>
    <mergeCell ref="L31:L32"/>
    <mergeCell ref="K36:K37"/>
    <mergeCell ref="L36:L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2019-02-07T09:21:07Z</dcterms:modified>
</cp:coreProperties>
</file>