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648" windowWidth="15480" windowHeight="11196"/>
  </bookViews>
  <sheets>
    <sheet name="ТРАФАРЕТ" sheetId="1" r:id="rId1"/>
  </sheets>
  <calcPr calcId="145621" fullPrecision="0" calcOnSave="0"/>
</workbook>
</file>

<file path=xl/calcChain.xml><?xml version="1.0" encoding="utf-8"?>
<calcChain xmlns="http://schemas.openxmlformats.org/spreadsheetml/2006/main">
  <c r="K109" i="1" l="1"/>
  <c r="D12" i="1"/>
  <c r="E12" i="1"/>
  <c r="F12" i="1"/>
  <c r="G12" i="1"/>
  <c r="H12" i="1"/>
  <c r="I12" i="1"/>
  <c r="J12" i="1"/>
  <c r="K13" i="1"/>
  <c r="K14" i="1"/>
  <c r="K15" i="1"/>
  <c r="K16" i="1"/>
  <c r="K17" i="1"/>
  <c r="K18" i="1"/>
  <c r="K19" i="1"/>
  <c r="K20" i="1"/>
  <c r="D21" i="1"/>
  <c r="H21" i="1"/>
  <c r="I21" i="1"/>
  <c r="J21" i="1"/>
  <c r="K22" i="1"/>
  <c r="K23" i="1"/>
  <c r="K24" i="1"/>
  <c r="K28" i="1"/>
  <c r="K29" i="1"/>
  <c r="K30" i="1"/>
  <c r="K31" i="1"/>
  <c r="K32" i="1"/>
  <c r="K33" i="1"/>
  <c r="K34" i="1"/>
  <c r="K36" i="1"/>
  <c r="K37" i="1"/>
  <c r="K38" i="1"/>
  <c r="D40" i="1"/>
  <c r="E40" i="1"/>
  <c r="F40" i="1"/>
  <c r="G40" i="1"/>
  <c r="H40" i="1"/>
  <c r="I40" i="1"/>
  <c r="J40" i="1"/>
  <c r="K41" i="1"/>
  <c r="K42" i="1"/>
  <c r="K43" i="1"/>
  <c r="K44" i="1"/>
  <c r="K46" i="1"/>
  <c r="K47" i="1"/>
  <c r="K48" i="1"/>
  <c r="K56" i="1"/>
  <c r="K58" i="1"/>
  <c r="K59" i="1"/>
  <c r="K60" i="1"/>
  <c r="K62" i="1"/>
  <c r="K63" i="1"/>
  <c r="K64" i="1"/>
  <c r="K66" i="1"/>
  <c r="K67" i="1"/>
  <c r="K68" i="1"/>
  <c r="K70" i="1"/>
  <c r="K71" i="1"/>
  <c r="K72" i="1"/>
  <c r="K74" i="1"/>
  <c r="K75" i="1"/>
  <c r="K77" i="1"/>
  <c r="K81" i="1"/>
  <c r="K83" i="1"/>
  <c r="K84" i="1"/>
  <c r="K85" i="1"/>
  <c r="K86" i="1"/>
  <c r="K88" i="1"/>
  <c r="K89" i="1"/>
  <c r="K91" i="1"/>
  <c r="K92" i="1"/>
  <c r="K94" i="1"/>
  <c r="K101" i="1"/>
  <c r="K103" i="1"/>
  <c r="K105" i="1"/>
  <c r="K106" i="1"/>
  <c r="K107" i="1"/>
  <c r="K110" i="1"/>
  <c r="K111" i="1"/>
  <c r="K113" i="1"/>
  <c r="K114" i="1"/>
  <c r="K115" i="1"/>
  <c r="K117" i="1"/>
  <c r="K119" i="1"/>
  <c r="K120" i="1"/>
  <c r="K122" i="1"/>
  <c r="K123" i="1"/>
  <c r="D127" i="1"/>
  <c r="E127" i="1"/>
  <c r="H127" i="1"/>
  <c r="K129" i="1"/>
  <c r="K130" i="1"/>
  <c r="K131" i="1"/>
  <c r="K133" i="1"/>
  <c r="K135" i="1"/>
  <c r="K136" i="1"/>
  <c r="K138" i="1"/>
  <c r="K139" i="1"/>
  <c r="K140" i="1"/>
  <c r="K142" i="1"/>
  <c r="K144" i="1"/>
  <c r="K145" i="1"/>
  <c r="K146" i="1"/>
  <c r="K148" i="1"/>
  <c r="K149" i="1"/>
  <c r="K151" i="1"/>
  <c r="K155" i="1"/>
  <c r="K157" i="1"/>
  <c r="K159" i="1"/>
  <c r="K160" i="1"/>
  <c r="K161" i="1"/>
  <c r="K163" i="1"/>
  <c r="K164" i="1"/>
  <c r="K166" i="1"/>
  <c r="K167" i="1"/>
  <c r="K169" i="1"/>
  <c r="K171" i="1"/>
  <c r="K172" i="1"/>
  <c r="K173" i="1"/>
  <c r="K175" i="1"/>
  <c r="K176" i="1"/>
  <c r="K178" i="1"/>
  <c r="K179" i="1"/>
  <c r="K127" i="1" l="1"/>
  <c r="K40" i="1"/>
  <c r="K12" i="1"/>
  <c r="K21" i="1"/>
</calcChain>
</file>

<file path=xl/sharedStrings.xml><?xml version="1.0" encoding="utf-8"?>
<sst xmlns="http://schemas.openxmlformats.org/spreadsheetml/2006/main" count="457" uniqueCount="267">
  <si>
    <t>Код формы по ОКУД</t>
  </si>
  <si>
    <t>0503768</t>
  </si>
  <si>
    <t>Счет аналитического учета</t>
  </si>
  <si>
    <t>наименование</t>
  </si>
  <si>
    <t>код</t>
  </si>
  <si>
    <t>2</t>
  </si>
  <si>
    <t>3</t>
  </si>
  <si>
    <t>1. Движение основных средств</t>
  </si>
  <si>
    <t>1.1. Основные средства</t>
  </si>
  <si>
    <t>010100000</t>
  </si>
  <si>
    <t>010</t>
  </si>
  <si>
    <t>Жилые помещения</t>
  </si>
  <si>
    <t>0101Х1000</t>
  </si>
  <si>
    <t>011</t>
  </si>
  <si>
    <t>Нежилые помещения</t>
  </si>
  <si>
    <t>0101Х2000</t>
  </si>
  <si>
    <t>012</t>
  </si>
  <si>
    <t>Сооружения</t>
  </si>
  <si>
    <t>0101Х3000</t>
  </si>
  <si>
    <t>013</t>
  </si>
  <si>
    <t>Машины и оборудование</t>
  </si>
  <si>
    <t>0101Х4000</t>
  </si>
  <si>
    <t>014</t>
  </si>
  <si>
    <t>Транспортные средства</t>
  </si>
  <si>
    <t>0101Х5000</t>
  </si>
  <si>
    <t>015</t>
  </si>
  <si>
    <t>Производственный и хозяйственный инвентарь</t>
  </si>
  <si>
    <t>0101Х6000</t>
  </si>
  <si>
    <t>016</t>
  </si>
  <si>
    <t>Библиотечный фонд</t>
  </si>
  <si>
    <t>0101Х7000</t>
  </si>
  <si>
    <t>017</t>
  </si>
  <si>
    <t>Прочие основные средства</t>
  </si>
  <si>
    <t>0101Х8000</t>
  </si>
  <si>
    <t>018</t>
  </si>
  <si>
    <t>1.2. Амортизация основных средств</t>
  </si>
  <si>
    <t>010400000</t>
  </si>
  <si>
    <t>050</t>
  </si>
  <si>
    <t>х</t>
  </si>
  <si>
    <t>Амортизация жилых помещений</t>
  </si>
  <si>
    <t>0104Х1000</t>
  </si>
  <si>
    <t>051</t>
  </si>
  <si>
    <t>Амортизация нежилых помещений</t>
  </si>
  <si>
    <t>0104Х2000</t>
  </si>
  <si>
    <t>052</t>
  </si>
  <si>
    <t>Амортизация сооружений</t>
  </si>
  <si>
    <t>0104Х3000</t>
  </si>
  <si>
    <t>053</t>
  </si>
  <si>
    <t>Амортизация машин и оборудования</t>
  </si>
  <si>
    <t>0104Х4000</t>
  </si>
  <si>
    <t>054</t>
  </si>
  <si>
    <t>Амортизация транспортных средств</t>
  </si>
  <si>
    <t>0104Х5000</t>
  </si>
  <si>
    <t>055</t>
  </si>
  <si>
    <t>Амортизация производственного и хозяй- ственного инвентаря</t>
  </si>
  <si>
    <t>0104Х6000</t>
  </si>
  <si>
    <t>056</t>
  </si>
  <si>
    <t>Амортизация библиотечного фонда</t>
  </si>
  <si>
    <t>0104Х7000</t>
  </si>
  <si>
    <t>057</t>
  </si>
  <si>
    <t>Амортизация прочих основных средств</t>
  </si>
  <si>
    <t>0104Х8000</t>
  </si>
  <si>
    <t>058</t>
  </si>
  <si>
    <t>1.3. Вложения в  основные средства</t>
  </si>
  <si>
    <t>0106Х1000</t>
  </si>
  <si>
    <t>070</t>
  </si>
  <si>
    <t xml:space="preserve">1.4. Основные средства в пути </t>
  </si>
  <si>
    <t>0107Х1000</t>
  </si>
  <si>
    <t>080</t>
  </si>
  <si>
    <t>2. Движение нематериальных активов</t>
  </si>
  <si>
    <t>2.1. Нематериальные активы</t>
  </si>
  <si>
    <t>0102Х0000</t>
  </si>
  <si>
    <t>110</t>
  </si>
  <si>
    <t>2.2 Амортизация нематериальных активов</t>
  </si>
  <si>
    <t>0104Х9000</t>
  </si>
  <si>
    <t>120</t>
  </si>
  <si>
    <t>2.3.Вложения в нематериальные активы</t>
  </si>
  <si>
    <t>0106Х2000</t>
  </si>
  <si>
    <t>130</t>
  </si>
  <si>
    <t>3.1. Непризведенные активы</t>
  </si>
  <si>
    <t>010300000</t>
  </si>
  <si>
    <t>150</t>
  </si>
  <si>
    <t>Земля</t>
  </si>
  <si>
    <t>0103Х1000</t>
  </si>
  <si>
    <t>151</t>
  </si>
  <si>
    <t>Ресурсы недр</t>
  </si>
  <si>
    <t>0103Х2000</t>
  </si>
  <si>
    <t>152</t>
  </si>
  <si>
    <t>Прочие непроизведенные активы</t>
  </si>
  <si>
    <t>0103Х3000</t>
  </si>
  <si>
    <t>153</t>
  </si>
  <si>
    <t>0106Х3000</t>
  </si>
  <si>
    <t>170</t>
  </si>
  <si>
    <t>4. Движение материальных запасов</t>
  </si>
  <si>
    <t>4.1. Материальные запасы</t>
  </si>
  <si>
    <t>010500000</t>
  </si>
  <si>
    <t>190</t>
  </si>
  <si>
    <t>4.2. Вложения в материальные запасы</t>
  </si>
  <si>
    <t>0106Х4000</t>
  </si>
  <si>
    <t>230</t>
  </si>
  <si>
    <t>4.3. Материальные запасы в пути</t>
  </si>
  <si>
    <t>0107Х3000</t>
  </si>
  <si>
    <t>250</t>
  </si>
  <si>
    <t xml:space="preserve">2. Недвижимое и особо ценное имущество учреждения </t>
  </si>
  <si>
    <t>1.1. Основные средства, всего</t>
  </si>
  <si>
    <t>310</t>
  </si>
  <si>
    <t>из них</t>
  </si>
  <si>
    <t>недвижимое имущество</t>
  </si>
  <si>
    <t>010110000</t>
  </si>
  <si>
    <t>311</t>
  </si>
  <si>
    <t>особо ценное имущество</t>
  </si>
  <si>
    <t>010120000</t>
  </si>
  <si>
    <t>312</t>
  </si>
  <si>
    <t>1.2. Амортизация основных средств, всего</t>
  </si>
  <si>
    <t>320</t>
  </si>
  <si>
    <t>010410000</t>
  </si>
  <si>
    <t>321</t>
  </si>
  <si>
    <t>322</t>
  </si>
  <si>
    <t>1.3. Вложения в  основные средства, всего</t>
  </si>
  <si>
    <t>330</t>
  </si>
  <si>
    <t>010611000</t>
  </si>
  <si>
    <t>331</t>
  </si>
  <si>
    <t>010621000</t>
  </si>
  <si>
    <t>332</t>
  </si>
  <si>
    <t xml:space="preserve">1.4. Основные средства в пути, всего </t>
  </si>
  <si>
    <t>340</t>
  </si>
  <si>
    <t>341</t>
  </si>
  <si>
    <t>342</t>
  </si>
  <si>
    <t>2.1. Нематериальные активы, всего</t>
  </si>
  <si>
    <t>350</t>
  </si>
  <si>
    <t>010220000</t>
  </si>
  <si>
    <t>352</t>
  </si>
  <si>
    <t>2.2 Амортизация нематериальных активов, всего</t>
  </si>
  <si>
    <t>360</t>
  </si>
  <si>
    <t>010429000</t>
  </si>
  <si>
    <t>362</t>
  </si>
  <si>
    <t>2.3. Вложения в нематериальные активы, всего</t>
  </si>
  <si>
    <t>370</t>
  </si>
  <si>
    <t>010622000</t>
  </si>
  <si>
    <t>372</t>
  </si>
  <si>
    <t>010310000</t>
  </si>
  <si>
    <t>380</t>
  </si>
  <si>
    <t>3.2. Вложения в непроизведенные активы</t>
  </si>
  <si>
    <t>010613000</t>
  </si>
  <si>
    <t>390</t>
  </si>
  <si>
    <t>4.1. Материальные запасы, всего</t>
  </si>
  <si>
    <t>410</t>
  </si>
  <si>
    <t>010520000</t>
  </si>
  <si>
    <t>412</t>
  </si>
  <si>
    <t>4.2. Вложения в материальные запасы, всего</t>
  </si>
  <si>
    <t>420</t>
  </si>
  <si>
    <t>010624000</t>
  </si>
  <si>
    <t>422</t>
  </si>
  <si>
    <t>430</t>
  </si>
  <si>
    <t>010723000</t>
  </si>
  <si>
    <t>432</t>
  </si>
  <si>
    <t>3. Движение материальных ценностей на забалансовых счетах</t>
  </si>
  <si>
    <t>1. Имущество, полученное в пользование</t>
  </si>
  <si>
    <t>01</t>
  </si>
  <si>
    <t>450</t>
  </si>
  <si>
    <t xml:space="preserve">в том числе </t>
  </si>
  <si>
    <t>451</t>
  </si>
  <si>
    <t xml:space="preserve">   из них</t>
  </si>
  <si>
    <t xml:space="preserve">   непроизведенное имущество</t>
  </si>
  <si>
    <t>452</t>
  </si>
  <si>
    <t>движимое</t>
  </si>
  <si>
    <t>453</t>
  </si>
  <si>
    <t>2. Материальные ценности, принятые на хранение</t>
  </si>
  <si>
    <t>02</t>
  </si>
  <si>
    <t>460</t>
  </si>
  <si>
    <t>3. Бланки строгой отчетности</t>
  </si>
  <si>
    <t>03</t>
  </si>
  <si>
    <t>470</t>
  </si>
  <si>
    <t>4. Материальные ценности, оплаченные по централизованному снабжению, всего</t>
  </si>
  <si>
    <t>05</t>
  </si>
  <si>
    <t>480</t>
  </si>
  <si>
    <t>в том числе</t>
  </si>
  <si>
    <t>основные средства</t>
  </si>
  <si>
    <t>481</t>
  </si>
  <si>
    <t>482</t>
  </si>
  <si>
    <t>материальные запасы</t>
  </si>
  <si>
    <t>483</t>
  </si>
  <si>
    <t>особо ценное движимое имущество</t>
  </si>
  <si>
    <t>484</t>
  </si>
  <si>
    <t>5. Переходящие награды, призы, кубки и ценные подарки, сувениры</t>
  </si>
  <si>
    <t>07</t>
  </si>
  <si>
    <t>490</t>
  </si>
  <si>
    <t>6. Основные средства, стоимостью до 3000 рублей включительно в эксплуатации</t>
  </si>
  <si>
    <t>21</t>
  </si>
  <si>
    <t>510</t>
  </si>
  <si>
    <t>511</t>
  </si>
  <si>
    <t>иное движимое имущество</t>
  </si>
  <si>
    <t>512</t>
  </si>
  <si>
    <t>7. Материальные ценности, полученные по централизованному снабжению</t>
  </si>
  <si>
    <t>22</t>
  </si>
  <si>
    <t>520</t>
  </si>
  <si>
    <t>521</t>
  </si>
  <si>
    <t>522</t>
  </si>
  <si>
    <t>523</t>
  </si>
  <si>
    <t>524</t>
  </si>
  <si>
    <t>8. Периодические издания для пользования</t>
  </si>
  <si>
    <t>23</t>
  </si>
  <si>
    <t>530</t>
  </si>
  <si>
    <t>9. Имущество, переданное в доверительное управление</t>
  </si>
  <si>
    <t>24</t>
  </si>
  <si>
    <t>540</t>
  </si>
  <si>
    <t>541</t>
  </si>
  <si>
    <t xml:space="preserve">   недвижимое имущество</t>
  </si>
  <si>
    <t>542</t>
  </si>
  <si>
    <t>543</t>
  </si>
  <si>
    <t>нематериальные активы</t>
  </si>
  <si>
    <t>544</t>
  </si>
  <si>
    <t xml:space="preserve">   особо ценное движимое имущество</t>
  </si>
  <si>
    <t>545</t>
  </si>
  <si>
    <t>546</t>
  </si>
  <si>
    <t>547</t>
  </si>
  <si>
    <t>10. Имущество, переданное в возмездное пользование (аренду)</t>
  </si>
  <si>
    <t>25</t>
  </si>
  <si>
    <t>550</t>
  </si>
  <si>
    <t>551</t>
  </si>
  <si>
    <t>552</t>
  </si>
  <si>
    <t>553</t>
  </si>
  <si>
    <t>554</t>
  </si>
  <si>
    <t>555</t>
  </si>
  <si>
    <t>556</t>
  </si>
  <si>
    <t>557</t>
  </si>
  <si>
    <t>11. Имущество, переданное в безвозмездное пользование</t>
  </si>
  <si>
    <t>26</t>
  </si>
  <si>
    <t>560</t>
  </si>
  <si>
    <t>561</t>
  </si>
  <si>
    <t>562</t>
  </si>
  <si>
    <t>563</t>
  </si>
  <si>
    <t>564</t>
  </si>
  <si>
    <t>565</t>
  </si>
  <si>
    <t>566</t>
  </si>
  <si>
    <t>567</t>
  </si>
  <si>
    <t>Сведения о движении нефинансовых активов учреждения</t>
  </si>
  <si>
    <t>Вид деятельности</t>
  </si>
  <si>
    <t>Код
стро-
ки</t>
  </si>
  <si>
    <t>Наличие 
на начало
года</t>
  </si>
  <si>
    <t>Поступление
(увеличение)</t>
  </si>
  <si>
    <t>Выбытие
(уменьшение)</t>
  </si>
  <si>
    <t>Наличие
на конец
года</t>
  </si>
  <si>
    <t>Забалансовый счет</t>
  </si>
  <si>
    <t>Форма 0503768 с. 2</t>
  </si>
  <si>
    <t>Форма 0503768 с. 3</t>
  </si>
  <si>
    <t>Форма 0503768 с. 4</t>
  </si>
  <si>
    <t>Форма 0503768 с. 5</t>
  </si>
  <si>
    <t>Форма 0503768 с. 6</t>
  </si>
  <si>
    <t>Форма 0503768 с. 7</t>
  </si>
  <si>
    <t>3. Движение непроизведенных активов</t>
  </si>
  <si>
    <t>1. Нефинансовые активы</t>
  </si>
  <si>
    <t>x</t>
  </si>
  <si>
    <t>010711000</t>
  </si>
  <si>
    <t>010721000</t>
  </si>
  <si>
    <t>Поступление (увеличение)</t>
  </si>
  <si>
    <t>всего</t>
  </si>
  <si>
    <t>получено безвозмездно</t>
  </si>
  <si>
    <t>оприходовано неучтенных (восстановлено в учете)</t>
  </si>
  <si>
    <t>Выбытие (уменьшение)</t>
  </si>
  <si>
    <t>передано безвозмездно</t>
  </si>
  <si>
    <t>в результате недостач, хищений</t>
  </si>
  <si>
    <t>особо ценное движимоеимущество</t>
  </si>
  <si>
    <t>12. Материальные ценности, выданные в личное пользование работникам (сотрудникам)</t>
  </si>
  <si>
    <t>27</t>
  </si>
  <si>
    <t>568</t>
  </si>
  <si>
    <t>4.субсидия на выполнение государственного (муниципального)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</si>
</sst>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5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i/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sz val="8"/>
      <color indexed="2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27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/>
    <xf numFmtId="0" fontId="1" fillId="0" borderId="10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 indent="1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14" xfId="0" applyFont="1" applyBorder="1" applyAlignment="1">
      <alignment horizontal="left" wrapText="1" indent="1"/>
    </xf>
    <xf numFmtId="49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Alignment="1">
      <alignment horizontal="left" indent="1"/>
    </xf>
    <xf numFmtId="0" fontId="1" fillId="0" borderId="14" xfId="0" applyFont="1" applyBorder="1" applyAlignment="1">
      <alignment horizontal="left" indent="1"/>
    </xf>
    <xf numFmtId="0" fontId="1" fillId="0" borderId="14" xfId="0" applyFont="1" applyBorder="1"/>
    <xf numFmtId="0" fontId="1" fillId="0" borderId="14" xfId="0" applyFont="1" applyBorder="1" applyAlignment="1"/>
    <xf numFmtId="0" fontId="1" fillId="0" borderId="0" xfId="0" applyFont="1" applyBorder="1" applyAlignment="1">
      <alignment horizontal="left" wrapText="1"/>
    </xf>
    <xf numFmtId="0" fontId="4" fillId="0" borderId="0" xfId="0" applyFont="1" applyAlignment="1"/>
    <xf numFmtId="0" fontId="5" fillId="0" borderId="0" xfId="0" applyFont="1"/>
    <xf numFmtId="0" fontId="5" fillId="0" borderId="0" xfId="0" applyFont="1" applyBorder="1"/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4" borderId="0" xfId="0" applyFont="1" applyFill="1" applyBorder="1" applyAlignment="1">
      <alignment horizontal="left" wrapText="1" indent="3"/>
    </xf>
    <xf numFmtId="49" fontId="1" fillId="24" borderId="18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20" xfId="0" applyNumberFormat="1" applyFont="1" applyFill="1" applyBorder="1" applyAlignment="1">
      <alignment horizontal="center"/>
    </xf>
    <xf numFmtId="0" fontId="1" fillId="24" borderId="20" xfId="0" applyFont="1" applyFill="1" applyBorder="1" applyAlignment="1">
      <alignment horizontal="center"/>
    </xf>
    <xf numFmtId="0" fontId="3" fillId="24" borderId="21" xfId="0" applyFont="1" applyFill="1" applyBorder="1" applyAlignment="1">
      <alignment horizontal="left" wrapText="1"/>
    </xf>
    <xf numFmtId="49" fontId="1" fillId="24" borderId="22" xfId="0" applyNumberFormat="1" applyFont="1" applyFill="1" applyBorder="1" applyAlignment="1">
      <alignment horizontal="center"/>
    </xf>
    <xf numFmtId="49" fontId="1" fillId="24" borderId="15" xfId="0" applyNumberFormat="1" applyFont="1" applyFill="1" applyBorder="1" applyAlignment="1">
      <alignment horizontal="center"/>
    </xf>
    <xf numFmtId="0" fontId="1" fillId="24" borderId="0" xfId="0" applyFont="1" applyFill="1" applyBorder="1" applyAlignment="1">
      <alignment horizontal="left" wrapText="1" indent="1"/>
    </xf>
    <xf numFmtId="49" fontId="1" fillId="24" borderId="23" xfId="0" applyNumberFormat="1" applyFont="1" applyFill="1" applyBorder="1" applyAlignment="1">
      <alignment horizontal="center"/>
    </xf>
    <xf numFmtId="49" fontId="1" fillId="24" borderId="24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left" wrapText="1" indent="1"/>
    </xf>
    <xf numFmtId="49" fontId="1" fillId="24" borderId="25" xfId="0" applyNumberFormat="1" applyFont="1" applyFill="1" applyBorder="1" applyAlignment="1">
      <alignment horizontal="center"/>
    </xf>
    <xf numFmtId="0" fontId="3" fillId="24" borderId="26" xfId="0" applyFont="1" applyFill="1" applyBorder="1" applyAlignment="1">
      <alignment horizontal="left" wrapText="1"/>
    </xf>
    <xf numFmtId="49" fontId="1" fillId="24" borderId="27" xfId="0" applyNumberFormat="1" applyFont="1" applyFill="1" applyBorder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1" fillId="24" borderId="28" xfId="0" applyFont="1" applyFill="1" applyBorder="1" applyAlignment="1">
      <alignment horizontal="left" wrapText="1" indent="1"/>
    </xf>
    <xf numFmtId="49" fontId="1" fillId="24" borderId="29" xfId="0" applyNumberFormat="1" applyFont="1" applyFill="1" applyBorder="1" applyAlignment="1">
      <alignment horizontal="center"/>
    </xf>
    <xf numFmtId="49" fontId="1" fillId="24" borderId="30" xfId="0" applyNumberFormat="1" applyFont="1" applyFill="1" applyBorder="1" applyAlignment="1">
      <alignment horizontal="center"/>
    </xf>
    <xf numFmtId="0" fontId="2" fillId="24" borderId="31" xfId="0" applyFont="1" applyFill="1" applyBorder="1" applyAlignment="1">
      <alignment horizontal="left" wrapText="1" indent="3"/>
    </xf>
    <xf numFmtId="49" fontId="1" fillId="24" borderId="32" xfId="0" applyNumberFormat="1" applyFont="1" applyFill="1" applyBorder="1" applyAlignment="1">
      <alignment horizontal="center"/>
    </xf>
    <xf numFmtId="49" fontId="1" fillId="24" borderId="33" xfId="0" applyNumberFormat="1" applyFont="1" applyFill="1" applyBorder="1" applyAlignment="1">
      <alignment horizontal="center"/>
    </xf>
    <xf numFmtId="0" fontId="3" fillId="24" borderId="14" xfId="0" applyFont="1" applyFill="1" applyBorder="1" applyAlignment="1">
      <alignment horizontal="left" wrapText="1"/>
    </xf>
    <xf numFmtId="0" fontId="3" fillId="24" borderId="17" xfId="0" applyFont="1" applyFill="1" applyBorder="1" applyAlignment="1">
      <alignment horizontal="left" wrapText="1"/>
    </xf>
    <xf numFmtId="49" fontId="1" fillId="24" borderId="16" xfId="0" applyNumberFormat="1" applyFont="1" applyFill="1" applyBorder="1" applyAlignment="1">
      <alignment horizontal="center"/>
    </xf>
    <xf numFmtId="0" fontId="1" fillId="24" borderId="0" xfId="0" applyFont="1" applyFill="1" applyAlignment="1">
      <alignment horizontal="left" indent="1"/>
    </xf>
    <xf numFmtId="49" fontId="1" fillId="24" borderId="34" xfId="0" applyNumberFormat="1" applyFont="1" applyFill="1" applyBorder="1" applyAlignment="1">
      <alignment horizontal="center"/>
    </xf>
    <xf numFmtId="49" fontId="1" fillId="24" borderId="12" xfId="0" applyNumberFormat="1" applyFont="1" applyFill="1" applyBorder="1" applyAlignment="1">
      <alignment horizontal="center"/>
    </xf>
    <xf numFmtId="49" fontId="1" fillId="24" borderId="35" xfId="0" applyNumberFormat="1" applyFont="1" applyFill="1" applyBorder="1" applyAlignment="1">
      <alignment horizontal="center"/>
    </xf>
    <xf numFmtId="49" fontId="1" fillId="24" borderId="36" xfId="0" applyNumberFormat="1" applyFont="1" applyFill="1" applyBorder="1" applyAlignment="1">
      <alignment horizontal="center"/>
    </xf>
    <xf numFmtId="0" fontId="1" fillId="24" borderId="17" xfId="0" applyFont="1" applyFill="1" applyBorder="1" applyAlignment="1">
      <alignment horizontal="left" indent="1"/>
    </xf>
    <xf numFmtId="49" fontId="1" fillId="24" borderId="37" xfId="0" applyNumberFormat="1" applyFont="1" applyFill="1" applyBorder="1" applyAlignment="1">
      <alignment horizontal="center"/>
    </xf>
    <xf numFmtId="0" fontId="3" fillId="24" borderId="0" xfId="0" applyFont="1" applyFill="1" applyBorder="1" applyAlignment="1">
      <alignment horizontal="left" wrapText="1"/>
    </xf>
    <xf numFmtId="49" fontId="1" fillId="24" borderId="38" xfId="0" applyNumberFormat="1" applyFont="1" applyFill="1" applyBorder="1" applyAlignment="1">
      <alignment horizontal="center"/>
    </xf>
    <xf numFmtId="49" fontId="1" fillId="24" borderId="39" xfId="0" applyNumberFormat="1" applyFont="1" applyFill="1" applyBorder="1" applyAlignment="1">
      <alignment horizontal="center"/>
    </xf>
    <xf numFmtId="0" fontId="1" fillId="24" borderId="14" xfId="0" applyFont="1" applyFill="1" applyBorder="1" applyAlignment="1">
      <alignment horizontal="left" indent="1"/>
    </xf>
    <xf numFmtId="49" fontId="1" fillId="24" borderId="40" xfId="0" applyNumberFormat="1" applyFont="1" applyFill="1" applyBorder="1" applyAlignment="1">
      <alignment horizontal="center"/>
    </xf>
    <xf numFmtId="0" fontId="1" fillId="24" borderId="21" xfId="0" applyFont="1" applyFill="1" applyBorder="1" applyAlignment="1">
      <alignment horizontal="left" indent="1"/>
    </xf>
    <xf numFmtId="49" fontId="1" fillId="24" borderId="41" xfId="0" applyNumberFormat="1" applyFont="1" applyFill="1" applyBorder="1" applyAlignment="1">
      <alignment horizontal="center"/>
    </xf>
    <xf numFmtId="0" fontId="1" fillId="24" borderId="27" xfId="0" applyFont="1" applyFill="1" applyBorder="1" applyAlignment="1">
      <alignment horizontal="center"/>
    </xf>
    <xf numFmtId="0" fontId="1" fillId="24" borderId="0" xfId="0" applyFont="1" applyFill="1" applyBorder="1" applyAlignment="1">
      <alignment horizontal="left" indent="1"/>
    </xf>
    <xf numFmtId="0" fontId="3" fillId="24" borderId="28" xfId="0" applyFont="1" applyFill="1" applyBorder="1" applyAlignment="1">
      <alignment horizontal="left" wrapText="1"/>
    </xf>
    <xf numFmtId="49" fontId="1" fillId="24" borderId="42" xfId="0" applyNumberFormat="1" applyFont="1" applyFill="1" applyBorder="1" applyAlignment="1">
      <alignment horizontal="center"/>
    </xf>
    <xf numFmtId="49" fontId="1" fillId="24" borderId="43" xfId="0" applyNumberFormat="1" applyFont="1" applyFill="1" applyBorder="1" applyAlignment="1">
      <alignment horizontal="center"/>
    </xf>
    <xf numFmtId="49" fontId="1" fillId="24" borderId="4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49" fontId="1" fillId="0" borderId="45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wrapText="1"/>
    </xf>
    <xf numFmtId="49" fontId="1" fillId="24" borderId="46" xfId="0" applyNumberFormat="1" applyFont="1" applyFill="1" applyBorder="1" applyAlignment="1">
      <alignment horizontal="center"/>
    </xf>
    <xf numFmtId="49" fontId="1" fillId="24" borderId="13" xfId="0" applyNumberFormat="1" applyFont="1" applyFill="1" applyBorder="1" applyAlignment="1">
      <alignment horizontal="center"/>
    </xf>
    <xf numFmtId="49" fontId="1" fillId="24" borderId="47" xfId="0" applyNumberFormat="1" applyFont="1" applyFill="1" applyBorder="1" applyAlignment="1">
      <alignment horizontal="center"/>
    </xf>
    <xf numFmtId="164" fontId="1" fillId="24" borderId="48" xfId="0" applyNumberFormat="1" applyFont="1" applyFill="1" applyBorder="1" applyAlignment="1">
      <alignment horizontal="center"/>
    </xf>
    <xf numFmtId="164" fontId="1" fillId="0" borderId="49" xfId="0" applyNumberFormat="1" applyFont="1" applyBorder="1"/>
    <xf numFmtId="49" fontId="7" fillId="24" borderId="34" xfId="0" applyNumberFormat="1" applyFont="1" applyFill="1" applyBorder="1" applyAlignment="1">
      <alignment horizontal="center"/>
    </xf>
    <xf numFmtId="49" fontId="7" fillId="24" borderId="39" xfId="0" applyNumberFormat="1" applyFont="1" applyFill="1" applyBorder="1" applyAlignment="1">
      <alignment horizontal="center"/>
    </xf>
    <xf numFmtId="49" fontId="7" fillId="24" borderId="37" xfId="0" applyNumberFormat="1" applyFont="1" applyFill="1" applyBorder="1" applyAlignment="1">
      <alignment horizontal="center"/>
    </xf>
    <xf numFmtId="49" fontId="7" fillId="24" borderId="27" xfId="0" applyNumberFormat="1" applyFont="1" applyFill="1" applyBorder="1" applyAlignment="1">
      <alignment horizontal="center"/>
    </xf>
    <xf numFmtId="49" fontId="7" fillId="24" borderId="38" xfId="0" applyNumberFormat="1" applyFont="1" applyFill="1" applyBorder="1" applyAlignment="1">
      <alignment horizontal="center"/>
    </xf>
    <xf numFmtId="49" fontId="7" fillId="24" borderId="50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49" fontId="1" fillId="24" borderId="51" xfId="0" applyNumberFormat="1" applyFont="1" applyFill="1" applyBorder="1" applyAlignment="1">
      <alignment horizontal="center"/>
    </xf>
    <xf numFmtId="49" fontId="1" fillId="0" borderId="26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/>
    <xf numFmtId="0" fontId="1" fillId="0" borderId="0" xfId="0" applyFont="1" applyFill="1" applyAlignment="1">
      <alignment horizontal="left" indent="1"/>
    </xf>
    <xf numFmtId="49" fontId="1" fillId="0" borderId="34" xfId="0" applyNumberFormat="1" applyFont="1" applyFill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left" indent="1"/>
    </xf>
    <xf numFmtId="49" fontId="1" fillId="0" borderId="37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left" indent="1"/>
    </xf>
    <xf numFmtId="49" fontId="1" fillId="0" borderId="39" xfId="0" applyNumberFormat="1" applyFont="1" applyFill="1" applyBorder="1" applyAlignment="1">
      <alignment horizontal="center"/>
    </xf>
    <xf numFmtId="49" fontId="1" fillId="0" borderId="40" xfId="0" applyNumberFormat="1" applyFont="1" applyFill="1" applyBorder="1" applyAlignment="1">
      <alignment horizontal="center"/>
    </xf>
    <xf numFmtId="164" fontId="1" fillId="24" borderId="24" xfId="0" applyNumberFormat="1" applyFont="1" applyFill="1" applyBorder="1" applyAlignment="1" applyProtection="1">
      <alignment horizontal="center"/>
    </xf>
    <xf numFmtId="164" fontId="1" fillId="24" borderId="12" xfId="0" applyNumberFormat="1" applyFont="1" applyFill="1" applyBorder="1" applyAlignment="1" applyProtection="1">
      <alignment horizontal="center"/>
    </xf>
    <xf numFmtId="164" fontId="1" fillId="24" borderId="40" xfId="0" applyNumberFormat="1" applyFont="1" applyFill="1" applyBorder="1" applyAlignment="1" applyProtection="1">
      <alignment horizontal="center"/>
    </xf>
    <xf numFmtId="164" fontId="1" fillId="25" borderId="15" xfId="0" applyNumberFormat="1" applyFont="1" applyFill="1" applyBorder="1" applyAlignment="1">
      <alignment horizontal="right"/>
    </xf>
    <xf numFmtId="164" fontId="1" fillId="25" borderId="49" xfId="0" applyNumberFormat="1" applyFont="1" applyFill="1" applyBorder="1" applyAlignment="1">
      <alignment horizontal="right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6" xfId="0" applyNumberFormat="1" applyFont="1" applyBorder="1" applyAlignment="1" applyProtection="1">
      <alignment horizontal="right"/>
      <protection locked="0"/>
    </xf>
    <xf numFmtId="164" fontId="1" fillId="26" borderId="48" xfId="0" applyNumberFormat="1" applyFont="1" applyFill="1" applyBorder="1" applyAlignment="1">
      <alignment horizontal="right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49" xfId="0" applyNumberFormat="1" applyFont="1" applyBorder="1" applyAlignment="1" applyProtection="1">
      <alignment horizontal="right"/>
      <protection locked="0"/>
    </xf>
    <xf numFmtId="164" fontId="1" fillId="25" borderId="11" xfId="0" applyNumberFormat="1" applyFont="1" applyFill="1" applyBorder="1" applyAlignment="1">
      <alignment horizontal="right"/>
    </xf>
    <xf numFmtId="164" fontId="1" fillId="0" borderId="11" xfId="0" applyNumberFormat="1" applyFont="1" applyBorder="1" applyAlignment="1" applyProtection="1">
      <alignment horizontal="right"/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1" fillId="25" borderId="46" xfId="0" applyNumberFormat="1" applyFont="1" applyFill="1" applyBorder="1" applyAlignment="1">
      <alignment horizontal="right"/>
    </xf>
    <xf numFmtId="164" fontId="1" fillId="0" borderId="48" xfId="0" applyNumberFormat="1" applyFont="1" applyBorder="1" applyAlignment="1" applyProtection="1">
      <alignment horizontal="right"/>
      <protection locked="0"/>
    </xf>
    <xf numFmtId="164" fontId="1" fillId="0" borderId="13" xfId="0" applyNumberFormat="1" applyFont="1" applyBorder="1" applyAlignment="1" applyProtection="1">
      <alignment horizontal="right"/>
      <protection locked="0"/>
    </xf>
    <xf numFmtId="164" fontId="1" fillId="26" borderId="13" xfId="0" applyNumberFormat="1" applyFont="1" applyFill="1" applyBorder="1" applyAlignment="1">
      <alignment horizontal="right"/>
    </xf>
    <xf numFmtId="164" fontId="1" fillId="0" borderId="33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Border="1" applyAlignment="1" applyProtection="1">
      <alignment horizontal="right"/>
      <protection locked="0"/>
    </xf>
    <xf numFmtId="164" fontId="1" fillId="24" borderId="11" xfId="0" applyNumberFormat="1" applyFont="1" applyFill="1" applyBorder="1" applyAlignment="1">
      <alignment horizontal="right"/>
    </xf>
    <xf numFmtId="164" fontId="1" fillId="0" borderId="16" xfId="0" applyNumberFormat="1" applyFont="1" applyBorder="1" applyAlignment="1" applyProtection="1">
      <alignment horizontal="right"/>
      <protection locked="0"/>
    </xf>
    <xf numFmtId="164" fontId="1" fillId="24" borderId="48" xfId="0" applyNumberFormat="1" applyFont="1" applyFill="1" applyBorder="1" applyAlignment="1">
      <alignment horizontal="right"/>
    </xf>
    <xf numFmtId="164" fontId="1" fillId="0" borderId="47" xfId="0" applyNumberFormat="1" applyFont="1" applyBorder="1" applyAlignment="1" applyProtection="1">
      <alignment horizontal="right"/>
      <protection locked="0"/>
    </xf>
    <xf numFmtId="164" fontId="1" fillId="26" borderId="49" xfId="0" applyNumberFormat="1" applyFont="1" applyFill="1" applyBorder="1" applyAlignment="1">
      <alignment horizontal="right"/>
    </xf>
    <xf numFmtId="164" fontId="1" fillId="24" borderId="52" xfId="0" applyNumberFormat="1" applyFont="1" applyFill="1" applyBorder="1" applyAlignment="1">
      <alignment horizontal="right"/>
    </xf>
    <xf numFmtId="164" fontId="1" fillId="0" borderId="44" xfId="0" applyNumberFormat="1" applyFont="1" applyBorder="1" applyAlignment="1" applyProtection="1">
      <alignment horizontal="right"/>
      <protection locked="0"/>
    </xf>
    <xf numFmtId="164" fontId="1" fillId="24" borderId="12" xfId="0" applyNumberFormat="1" applyFont="1" applyFill="1" applyBorder="1" applyAlignment="1">
      <alignment horizontal="right"/>
    </xf>
    <xf numFmtId="164" fontId="1" fillId="0" borderId="40" xfId="0" applyNumberFormat="1" applyFont="1" applyBorder="1" applyAlignment="1" applyProtection="1">
      <alignment horizontal="right"/>
      <protection locked="0"/>
    </xf>
    <xf numFmtId="164" fontId="1" fillId="26" borderId="47" xfId="0" applyNumberFormat="1" applyFont="1" applyFill="1" applyBorder="1" applyAlignment="1">
      <alignment horizontal="right"/>
    </xf>
    <xf numFmtId="164" fontId="1" fillId="26" borderId="46" xfId="0" applyNumberFormat="1" applyFont="1" applyFill="1" applyBorder="1" applyAlignment="1">
      <alignment horizontal="right"/>
    </xf>
    <xf numFmtId="164" fontId="1" fillId="0" borderId="41" xfId="0" applyNumberFormat="1" applyFont="1" applyBorder="1" applyAlignment="1" applyProtection="1">
      <alignment horizontal="right"/>
      <protection locked="0"/>
    </xf>
    <xf numFmtId="164" fontId="1" fillId="26" borderId="53" xfId="0" applyNumberFormat="1" applyFont="1" applyFill="1" applyBorder="1" applyAlignment="1">
      <alignment horizontal="right"/>
    </xf>
    <xf numFmtId="164" fontId="1" fillId="24" borderId="0" xfId="0" applyNumberFormat="1" applyFont="1" applyFill="1" applyBorder="1" applyAlignment="1">
      <alignment horizontal="right"/>
    </xf>
    <xf numFmtId="164" fontId="1" fillId="0" borderId="0" xfId="0" applyNumberFormat="1" applyFont="1" applyBorder="1" applyAlignment="1" applyProtection="1">
      <alignment horizontal="right"/>
      <protection locked="0"/>
    </xf>
    <xf numFmtId="164" fontId="1" fillId="0" borderId="17" xfId="0" applyNumberFormat="1" applyFont="1" applyBorder="1" applyAlignment="1" applyProtection="1">
      <alignment horizontal="right"/>
      <protection locked="0"/>
    </xf>
    <xf numFmtId="164" fontId="1" fillId="0" borderId="14" xfId="0" applyNumberFormat="1" applyFont="1" applyBorder="1" applyAlignment="1">
      <alignment horizontal="right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1" fillId="0" borderId="54" xfId="0" applyNumberFormat="1" applyFont="1" applyBorder="1" applyAlignment="1" applyProtection="1">
      <alignment horizontal="right"/>
      <protection locked="0"/>
    </xf>
    <xf numFmtId="164" fontId="1" fillId="0" borderId="52" xfId="0" applyNumberFormat="1" applyFont="1" applyBorder="1" applyAlignment="1" applyProtection="1">
      <alignment horizontal="right"/>
      <protection locked="0"/>
    </xf>
    <xf numFmtId="164" fontId="1" fillId="0" borderId="40" xfId="0" applyNumberFormat="1" applyFont="1" applyFill="1" applyBorder="1" applyAlignment="1" applyProtection="1">
      <alignment horizontal="right"/>
      <protection locked="0"/>
    </xf>
    <xf numFmtId="164" fontId="1" fillId="0" borderId="40" xfId="0" applyNumberFormat="1" applyFont="1" applyBorder="1" applyAlignment="1">
      <alignment horizontal="right"/>
    </xf>
    <xf numFmtId="164" fontId="1" fillId="25" borderId="33" xfId="0" applyNumberFormat="1" applyFont="1" applyFill="1" applyBorder="1" applyAlignment="1" applyProtection="1">
      <alignment horizontal="right"/>
    </xf>
    <xf numFmtId="164" fontId="1" fillId="25" borderId="47" xfId="0" applyNumberFormat="1" applyFont="1" applyFill="1" applyBorder="1" applyAlignment="1" applyProtection="1">
      <alignment horizontal="right"/>
    </xf>
    <xf numFmtId="164" fontId="1" fillId="24" borderId="16" xfId="0" applyNumberFormat="1" applyFont="1" applyFill="1" applyBorder="1" applyAlignment="1">
      <alignment horizontal="right"/>
    </xf>
    <xf numFmtId="164" fontId="1" fillId="24" borderId="26" xfId="0" applyNumberFormat="1" applyFont="1" applyFill="1" applyBorder="1" applyAlignment="1">
      <alignment horizontal="right"/>
    </xf>
    <xf numFmtId="164" fontId="1" fillId="0" borderId="55" xfId="0" applyNumberFormat="1" applyFont="1" applyBorder="1" applyAlignment="1" applyProtection="1">
      <alignment horizontal="right"/>
      <protection locked="0"/>
    </xf>
    <xf numFmtId="164" fontId="1" fillId="0" borderId="53" xfId="0" applyNumberFormat="1" applyFont="1" applyBorder="1" applyAlignment="1" applyProtection="1">
      <alignment horizontal="right"/>
      <protection locked="0"/>
    </xf>
    <xf numFmtId="164" fontId="1" fillId="0" borderId="26" xfId="0" applyNumberFormat="1" applyFont="1" applyBorder="1" applyAlignment="1" applyProtection="1">
      <alignment horizontal="right"/>
      <protection locked="0"/>
    </xf>
    <xf numFmtId="164" fontId="1" fillId="0" borderId="24" xfId="0" applyNumberFormat="1" applyFont="1" applyFill="1" applyBorder="1" applyAlignment="1" applyProtection="1">
      <alignment horizontal="right"/>
      <protection locked="0"/>
    </xf>
    <xf numFmtId="164" fontId="1" fillId="26" borderId="49" xfId="0" applyNumberFormat="1" applyFont="1" applyFill="1" applyBorder="1" applyAlignment="1" applyProtection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/>
    <xf numFmtId="164" fontId="1" fillId="0" borderId="49" xfId="0" applyNumberFormat="1" applyFont="1" applyBorder="1" applyAlignment="1">
      <alignment horizontal="right"/>
    </xf>
    <xf numFmtId="49" fontId="1" fillId="0" borderId="52" xfId="0" applyNumberFormat="1" applyFont="1" applyBorder="1" applyAlignment="1">
      <alignment horizontal="center" vertical="center" wrapText="1"/>
    </xf>
    <xf numFmtId="49" fontId="1" fillId="24" borderId="48" xfId="0" applyNumberFormat="1" applyFont="1" applyFill="1" applyBorder="1" applyAlignment="1">
      <alignment horizontal="center"/>
    </xf>
    <xf numFmtId="164" fontId="1" fillId="25" borderId="14" xfId="0" applyNumberFormat="1" applyFont="1" applyFill="1" applyBorder="1" applyAlignment="1">
      <alignment horizontal="right"/>
    </xf>
    <xf numFmtId="164" fontId="1" fillId="25" borderId="24" xfId="0" applyNumberFormat="1" applyFont="1" applyFill="1" applyBorder="1" applyAlignment="1">
      <alignment horizontal="right"/>
    </xf>
    <xf numFmtId="0" fontId="3" fillId="24" borderId="54" xfId="0" applyFont="1" applyFill="1" applyBorder="1" applyAlignment="1">
      <alignment horizontal="left" wrapText="1"/>
    </xf>
    <xf numFmtId="164" fontId="1" fillId="25" borderId="40" xfId="0" applyNumberFormat="1" applyFont="1" applyFill="1" applyBorder="1" applyAlignment="1">
      <alignment horizontal="right"/>
    </xf>
    <xf numFmtId="164" fontId="1" fillId="26" borderId="46" xfId="0" applyNumberFormat="1" applyFont="1" applyFill="1" applyBorder="1" applyAlignment="1" applyProtection="1">
      <alignment horizontal="right"/>
    </xf>
    <xf numFmtId="49" fontId="1" fillId="24" borderId="10" xfId="0" applyNumberFormat="1" applyFont="1" applyFill="1" applyBorder="1" applyAlignment="1">
      <alignment horizontal="center"/>
    </xf>
    <xf numFmtId="0" fontId="1" fillId="27" borderId="21" xfId="0" applyFont="1" applyFill="1" applyBorder="1" applyAlignment="1" applyProtection="1">
      <alignment horizontal="left" indent="1"/>
      <protection locked="0"/>
    </xf>
    <xf numFmtId="49" fontId="1" fillId="27" borderId="39" xfId="0" applyNumberFormat="1" applyFont="1" applyFill="1" applyBorder="1" applyAlignment="1">
      <alignment horizontal="center"/>
    </xf>
    <xf numFmtId="49" fontId="1" fillId="27" borderId="40" xfId="0" applyNumberFormat="1" applyFont="1" applyFill="1" applyBorder="1" applyAlignment="1">
      <alignment horizontal="center"/>
    </xf>
    <xf numFmtId="164" fontId="1" fillId="27" borderId="14" xfId="0" applyNumberFormat="1" applyFont="1" applyFill="1" applyBorder="1" applyAlignment="1" applyProtection="1">
      <alignment horizontal="right"/>
      <protection locked="0"/>
    </xf>
    <xf numFmtId="164" fontId="1" fillId="28" borderId="14" xfId="0" applyNumberFormat="1" applyFont="1" applyFill="1" applyBorder="1" applyAlignment="1">
      <alignment horizontal="right"/>
    </xf>
    <xf numFmtId="0" fontId="1" fillId="27" borderId="0" xfId="0" applyFont="1" applyFill="1"/>
    <xf numFmtId="49" fontId="1" fillId="0" borderId="48" xfId="0" applyNumberFormat="1" applyFont="1" applyBorder="1" applyAlignment="1">
      <alignment horizontal="center" vertical="center" wrapText="1"/>
    </xf>
    <xf numFmtId="0" fontId="0" fillId="0" borderId="49" xfId="0" applyBorder="1"/>
    <xf numFmtId="49" fontId="1" fillId="0" borderId="17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4" fontId="1" fillId="0" borderId="49" xfId="0" applyNumberFormat="1" applyFont="1" applyBorder="1" applyAlignment="1" applyProtection="1">
      <alignment horizontal="right"/>
      <protection locked="0"/>
    </xf>
    <xf numFmtId="164" fontId="1" fillId="0" borderId="14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52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0" fillId="0" borderId="40" xfId="0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49" fontId="1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4" fontId="1" fillId="0" borderId="47" xfId="0" applyNumberFormat="1" applyFont="1" applyBorder="1" applyAlignment="1" applyProtection="1">
      <alignment horizontal="right"/>
      <protection locked="0"/>
    </xf>
    <xf numFmtId="164" fontId="1" fillId="0" borderId="56" xfId="0" applyNumberFormat="1" applyFont="1" applyBorder="1" applyAlignment="1" applyProtection="1">
      <alignment horizontal="right"/>
      <protection locked="0"/>
    </xf>
    <xf numFmtId="164" fontId="1" fillId="0" borderId="33" xfId="0" applyNumberFormat="1" applyFont="1" applyBorder="1" applyAlignment="1" applyProtection="1">
      <alignment horizontal="right"/>
      <protection locked="0"/>
    </xf>
    <xf numFmtId="164" fontId="1" fillId="24" borderId="48" xfId="0" applyNumberFormat="1" applyFont="1" applyFill="1" applyBorder="1" applyAlignment="1">
      <alignment horizontal="right"/>
    </xf>
    <xf numFmtId="164" fontId="1" fillId="24" borderId="26" xfId="0" applyNumberFormat="1" applyFont="1" applyFill="1" applyBorder="1" applyAlignment="1">
      <alignment horizontal="right"/>
    </xf>
    <xf numFmtId="164" fontId="1" fillId="24" borderId="11" xfId="0" applyNumberFormat="1" applyFont="1" applyFill="1" applyBorder="1" applyAlignment="1">
      <alignment horizontal="right"/>
    </xf>
    <xf numFmtId="0" fontId="0" fillId="0" borderId="56" xfId="0" applyBorder="1" applyAlignment="1">
      <alignment horizontal="right"/>
    </xf>
    <xf numFmtId="0" fontId="0" fillId="0" borderId="33" xfId="0" applyBorder="1" applyAlignment="1">
      <alignment horizontal="right"/>
    </xf>
    <xf numFmtId="164" fontId="1" fillId="0" borderId="49" xfId="0" applyNumberFormat="1" applyFont="1" applyFill="1" applyBorder="1" applyAlignment="1" applyProtection="1">
      <alignment horizontal="right"/>
      <protection locked="0"/>
    </xf>
    <xf numFmtId="164" fontId="1" fillId="0" borderId="14" xfId="0" applyNumberFormat="1" applyFont="1" applyFill="1" applyBorder="1" applyAlignment="1" applyProtection="1">
      <alignment horizontal="right"/>
      <protection locked="0"/>
    </xf>
    <xf numFmtId="164" fontId="1" fillId="0" borderId="15" xfId="0" applyNumberFormat="1" applyFont="1" applyFill="1" applyBorder="1" applyAlignment="1" applyProtection="1">
      <alignment horizontal="right"/>
      <protection locked="0"/>
    </xf>
    <xf numFmtId="0" fontId="0" fillId="0" borderId="26" xfId="0" applyBorder="1" applyAlignment="1">
      <alignment horizontal="right"/>
    </xf>
    <xf numFmtId="0" fontId="0" fillId="0" borderId="11" xfId="0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49" fontId="1" fillId="0" borderId="11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164" fontId="1" fillId="0" borderId="46" xfId="0" applyNumberFormat="1" applyFont="1" applyBorder="1" applyAlignment="1" applyProtection="1">
      <alignment horizontal="right"/>
      <protection locked="0"/>
    </xf>
    <xf numFmtId="0" fontId="0" fillId="0" borderId="17" xfId="0" applyBorder="1" applyAlignment="1">
      <alignment horizontal="right"/>
    </xf>
    <xf numFmtId="0" fontId="0" fillId="0" borderId="10" xfId="0" applyBorder="1" applyAlignment="1">
      <alignment horizontal="right"/>
    </xf>
    <xf numFmtId="164" fontId="1" fillId="0" borderId="17" xfId="0" applyNumberFormat="1" applyFont="1" applyBorder="1" applyAlignment="1" applyProtection="1">
      <alignment horizontal="right"/>
      <protection locked="0"/>
    </xf>
    <xf numFmtId="164" fontId="1" fillId="0" borderId="10" xfId="0" applyNumberFormat="1" applyFont="1" applyBorder="1" applyAlignment="1" applyProtection="1">
      <alignment horizontal="right"/>
      <protection locked="0"/>
    </xf>
    <xf numFmtId="164" fontId="1" fillId="0" borderId="46" xfId="0" applyNumberFormat="1" applyFont="1" applyFill="1" applyBorder="1" applyAlignment="1" applyProtection="1">
      <alignment horizontal="right"/>
      <protection locked="0"/>
    </xf>
    <xf numFmtId="164" fontId="1" fillId="0" borderId="17" xfId="0" applyNumberFormat="1" applyFont="1" applyFill="1" applyBorder="1" applyAlignment="1" applyProtection="1">
      <alignment horizontal="right"/>
      <protection locked="0"/>
    </xf>
    <xf numFmtId="164" fontId="1" fillId="0" borderId="10" xfId="0" applyNumberFormat="1" applyFont="1" applyFill="1" applyBorder="1" applyAlignment="1" applyProtection="1">
      <alignment horizontal="right"/>
      <protection locked="0"/>
    </xf>
    <xf numFmtId="164" fontId="1" fillId="24" borderId="48" xfId="0" applyNumberFormat="1" applyFont="1" applyFill="1" applyBorder="1" applyAlignment="1"/>
    <xf numFmtId="164" fontId="1" fillId="24" borderId="26" xfId="0" applyNumberFormat="1" applyFont="1" applyFill="1" applyBorder="1" applyAlignment="1"/>
    <xf numFmtId="164" fontId="1" fillId="24" borderId="11" xfId="0" applyNumberFormat="1" applyFont="1" applyFill="1" applyBorder="1" applyAlignment="1"/>
    <xf numFmtId="164" fontId="1" fillId="27" borderId="49" xfId="0" applyNumberFormat="1" applyFont="1" applyFill="1" applyBorder="1" applyAlignment="1" applyProtection="1">
      <alignment horizontal="right"/>
      <protection locked="0"/>
    </xf>
    <xf numFmtId="0" fontId="0" fillId="27" borderId="14" xfId="0" applyFill="1" applyBorder="1" applyAlignment="1">
      <alignment horizontal="right"/>
    </xf>
    <xf numFmtId="0" fontId="0" fillId="27" borderId="15" xfId="0" applyFill="1" applyBorder="1" applyAlignment="1">
      <alignment horizontal="right"/>
    </xf>
    <xf numFmtId="164" fontId="1" fillId="27" borderId="14" xfId="0" applyNumberFormat="1" applyFont="1" applyFill="1" applyBorder="1" applyAlignment="1" applyProtection="1">
      <alignment horizontal="right"/>
      <protection locked="0"/>
    </xf>
    <xf numFmtId="164" fontId="1" fillId="27" borderId="15" xfId="0" applyNumberFormat="1" applyFont="1" applyFill="1" applyBorder="1" applyAlignment="1" applyProtection="1">
      <alignment horizontal="right"/>
      <protection locked="0"/>
    </xf>
    <xf numFmtId="164" fontId="1" fillId="0" borderId="13" xfId="0" applyNumberFormat="1" applyFont="1" applyBorder="1" applyAlignment="1" applyProtection="1">
      <alignment horizontal="right"/>
      <protection locked="0"/>
    </xf>
    <xf numFmtId="164" fontId="1" fillId="0" borderId="54" xfId="0" applyNumberFormat="1" applyFont="1" applyBorder="1" applyAlignment="1" applyProtection="1">
      <alignment horizontal="right"/>
      <protection locked="0"/>
    </xf>
    <xf numFmtId="164" fontId="1" fillId="0" borderId="30" xfId="0" applyNumberFormat="1" applyFont="1" applyBorder="1" applyAlignment="1" applyProtection="1">
      <alignment horizontal="right"/>
      <protection locked="0"/>
    </xf>
    <xf numFmtId="164" fontId="1" fillId="25" borderId="47" xfId="0" applyNumberFormat="1" applyFont="1" applyFill="1" applyBorder="1" applyAlignment="1" applyProtection="1">
      <alignment horizontal="right"/>
    </xf>
    <xf numFmtId="164" fontId="1" fillId="25" borderId="56" xfId="0" applyNumberFormat="1" applyFont="1" applyFill="1" applyBorder="1" applyAlignment="1" applyProtection="1">
      <alignment horizontal="right"/>
    </xf>
    <xf numFmtId="164" fontId="1" fillId="25" borderId="33" xfId="0" applyNumberFormat="1" applyFont="1" applyFill="1" applyBorder="1" applyAlignment="1" applyProtection="1">
      <alignment horizontal="right"/>
    </xf>
    <xf numFmtId="0" fontId="0" fillId="0" borderId="54" xfId="0" applyBorder="1" applyAlignment="1">
      <alignment horizontal="right"/>
    </xf>
    <xf numFmtId="0" fontId="0" fillId="0" borderId="30" xfId="0" applyBorder="1" applyAlignment="1">
      <alignment horizontal="right"/>
    </xf>
    <xf numFmtId="49" fontId="1" fillId="24" borderId="46" xfId="0" applyNumberFormat="1" applyFont="1" applyFill="1" applyBorder="1" applyAlignment="1">
      <alignment horizontal="center"/>
    </xf>
    <xf numFmtId="49" fontId="1" fillId="24" borderId="17" xfId="0" applyNumberFormat="1" applyFont="1" applyFill="1" applyBorder="1" applyAlignment="1">
      <alignment horizontal="center"/>
    </xf>
    <xf numFmtId="49" fontId="1" fillId="24" borderId="10" xfId="0" applyNumberFormat="1" applyFont="1" applyFill="1" applyBorder="1" applyAlignment="1">
      <alignment horizontal="center"/>
    </xf>
    <xf numFmtId="164" fontId="1" fillId="0" borderId="53" xfId="0" applyNumberFormat="1" applyFont="1" applyBorder="1" applyAlignment="1" applyProtection="1">
      <alignment horizontal="right"/>
      <protection locked="0"/>
    </xf>
    <xf numFmtId="0" fontId="0" fillId="0" borderId="55" xfId="0" applyBorder="1" applyAlignment="1">
      <alignment horizontal="right"/>
    </xf>
    <xf numFmtId="0" fontId="0" fillId="0" borderId="57" xfId="0" applyBorder="1" applyAlignment="1">
      <alignment horizontal="right"/>
    </xf>
    <xf numFmtId="164" fontId="1" fillId="0" borderId="55" xfId="0" applyNumberFormat="1" applyFont="1" applyBorder="1" applyAlignment="1" applyProtection="1">
      <alignment horizontal="right"/>
      <protection locked="0"/>
    </xf>
    <xf numFmtId="164" fontId="1" fillId="0" borderId="57" xfId="0" applyNumberFormat="1" applyFont="1" applyBorder="1" applyAlignment="1" applyProtection="1">
      <alignment horizontal="righ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79"/>
  <sheetViews>
    <sheetView tabSelected="1" workbookViewId="0">
      <selection sqref="A1:H1"/>
    </sheetView>
  </sheetViews>
  <sheetFormatPr defaultColWidth="9.109375" defaultRowHeight="10.199999999999999" x14ac:dyDescent="0.2"/>
  <cols>
    <col min="1" max="1" width="39" style="5" customWidth="1"/>
    <col min="2" max="2" width="10.109375" style="39" customWidth="1"/>
    <col min="3" max="3" width="4.6640625" style="7" customWidth="1"/>
    <col min="4" max="11" width="15.44140625" style="1" customWidth="1"/>
    <col min="12" max="16384" width="9.109375" style="1"/>
  </cols>
  <sheetData>
    <row r="1" spans="1:11" s="28" customFormat="1" ht="16.2" thickBot="1" x14ac:dyDescent="0.35">
      <c r="A1" s="231" t="s">
        <v>236</v>
      </c>
      <c r="B1" s="231"/>
      <c r="C1" s="231"/>
      <c r="D1" s="231"/>
      <c r="E1" s="231"/>
      <c r="F1" s="231"/>
      <c r="G1" s="231"/>
      <c r="H1" s="231"/>
      <c r="I1" s="170"/>
      <c r="J1" s="170"/>
      <c r="K1" s="27"/>
    </row>
    <row r="2" spans="1:11" ht="12.75" customHeight="1" thickBot="1" x14ac:dyDescent="0.25">
      <c r="A2" s="1"/>
      <c r="B2" s="85"/>
      <c r="C2" s="86"/>
      <c r="H2" s="2" t="s">
        <v>0</v>
      </c>
      <c r="I2" s="2"/>
      <c r="J2" s="2"/>
      <c r="K2" s="87" t="s">
        <v>1</v>
      </c>
    </row>
    <row r="3" spans="1:11" ht="12.75" customHeight="1" x14ac:dyDescent="0.25">
      <c r="A3" s="3" t="s">
        <v>237</v>
      </c>
      <c r="B3" s="233" t="s">
        <v>266</v>
      </c>
      <c r="C3" s="234"/>
      <c r="D3" s="234"/>
      <c r="E3" s="234"/>
      <c r="F3" s="171"/>
      <c r="G3" s="171"/>
      <c r="H3" s="4"/>
      <c r="I3" s="4"/>
      <c r="J3" s="4"/>
      <c r="K3" s="88"/>
    </row>
    <row r="4" spans="1:11" s="28" customFormat="1" ht="12.75" customHeight="1" x14ac:dyDescent="0.25">
      <c r="A4" s="31"/>
      <c r="B4" s="38"/>
      <c r="K4" s="30"/>
    </row>
    <row r="5" spans="1:11" s="28" customFormat="1" ht="12.75" customHeight="1" x14ac:dyDescent="0.25">
      <c r="A5" s="32"/>
      <c r="B5" s="34"/>
      <c r="C5" s="29"/>
      <c r="D5" s="33"/>
      <c r="E5" s="33"/>
      <c r="F5" s="33"/>
      <c r="G5" s="33"/>
      <c r="H5" s="29"/>
      <c r="I5" s="29"/>
      <c r="J5" s="29"/>
      <c r="K5" s="34"/>
    </row>
    <row r="6" spans="1:11" s="28" customFormat="1" ht="12.75" customHeight="1" x14ac:dyDescent="0.25">
      <c r="A6" s="232" t="s">
        <v>251</v>
      </c>
      <c r="B6" s="232"/>
      <c r="C6" s="232"/>
      <c r="D6" s="232"/>
      <c r="E6" s="232"/>
      <c r="F6" s="232"/>
      <c r="G6" s="232"/>
      <c r="H6" s="232"/>
      <c r="I6" s="232"/>
      <c r="J6" s="232"/>
      <c r="K6" s="232"/>
    </row>
    <row r="7" spans="1:11" ht="20.100000000000001" customHeight="1" x14ac:dyDescent="0.2">
      <c r="A7" s="189" t="s">
        <v>2</v>
      </c>
      <c r="B7" s="190"/>
      <c r="C7" s="191" t="s">
        <v>238</v>
      </c>
      <c r="D7" s="191" t="s">
        <v>239</v>
      </c>
      <c r="E7" s="211" t="s">
        <v>255</v>
      </c>
      <c r="F7" s="237"/>
      <c r="G7" s="212"/>
      <c r="H7" s="211" t="s">
        <v>259</v>
      </c>
      <c r="I7" s="213"/>
      <c r="J7" s="214"/>
      <c r="K7" s="191" t="s">
        <v>242</v>
      </c>
    </row>
    <row r="8" spans="1:11" ht="9.75" customHeight="1" x14ac:dyDescent="0.2">
      <c r="A8" s="235" t="s">
        <v>3</v>
      </c>
      <c r="B8" s="191" t="s">
        <v>4</v>
      </c>
      <c r="C8" s="205"/>
      <c r="D8" s="205"/>
      <c r="E8" s="191" t="s">
        <v>256</v>
      </c>
      <c r="F8" s="211" t="s">
        <v>106</v>
      </c>
      <c r="G8" s="212"/>
      <c r="H8" s="209" t="s">
        <v>256</v>
      </c>
      <c r="I8" s="211" t="s">
        <v>106</v>
      </c>
      <c r="J8" s="212"/>
      <c r="K8" s="205"/>
    </row>
    <row r="9" spans="1:11" ht="45.75" customHeight="1" x14ac:dyDescent="0.2">
      <c r="A9" s="236"/>
      <c r="B9" s="204"/>
      <c r="C9" s="204"/>
      <c r="D9" s="204"/>
      <c r="E9" s="204"/>
      <c r="F9" s="173" t="s">
        <v>257</v>
      </c>
      <c r="G9" s="173" t="s">
        <v>258</v>
      </c>
      <c r="H9" s="210"/>
      <c r="I9" s="173" t="s">
        <v>260</v>
      </c>
      <c r="J9" s="173" t="s">
        <v>261</v>
      </c>
      <c r="K9" s="204"/>
    </row>
    <row r="10" spans="1:11" ht="11.25" customHeight="1" thickBot="1" x14ac:dyDescent="0.25">
      <c r="A10" s="8">
        <v>1</v>
      </c>
      <c r="B10" s="9" t="s">
        <v>5</v>
      </c>
      <c r="C10" s="9" t="s">
        <v>6</v>
      </c>
      <c r="D10" s="10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</row>
    <row r="11" spans="1:11" ht="18.75" customHeight="1" x14ac:dyDescent="0.2">
      <c r="A11" s="40" t="s">
        <v>7</v>
      </c>
      <c r="B11" s="41"/>
      <c r="C11" s="42"/>
      <c r="D11" s="42"/>
      <c r="E11" s="43"/>
      <c r="F11" s="43"/>
      <c r="G11" s="43"/>
      <c r="H11" s="44"/>
      <c r="I11" s="44"/>
      <c r="J11" s="44"/>
      <c r="K11" s="44"/>
    </row>
    <row r="12" spans="1:11" ht="18.75" customHeight="1" x14ac:dyDescent="0.2">
      <c r="A12" s="45" t="s">
        <v>8</v>
      </c>
      <c r="B12" s="46" t="s">
        <v>9</v>
      </c>
      <c r="C12" s="47" t="s">
        <v>10</v>
      </c>
      <c r="D12" s="123">
        <f t="shared" ref="D12:K12" si="0">SUM(D13:D20)</f>
        <v>126059651.45</v>
      </c>
      <c r="E12" s="123">
        <f t="shared" si="0"/>
        <v>0</v>
      </c>
      <c r="F12" s="123">
        <f t="shared" si="0"/>
        <v>0</v>
      </c>
      <c r="G12" s="123">
        <f t="shared" si="0"/>
        <v>0</v>
      </c>
      <c r="H12" s="123">
        <f t="shared" si="0"/>
        <v>684687.76</v>
      </c>
      <c r="I12" s="178">
        <f t="shared" si="0"/>
        <v>0</v>
      </c>
      <c r="J12" s="175">
        <f t="shared" si="0"/>
        <v>0</v>
      </c>
      <c r="K12" s="124">
        <f t="shared" si="0"/>
        <v>125374963.69</v>
      </c>
    </row>
    <row r="13" spans="1:11" ht="21" customHeight="1" x14ac:dyDescent="0.2">
      <c r="A13" s="48" t="s">
        <v>11</v>
      </c>
      <c r="B13" s="49" t="s">
        <v>12</v>
      </c>
      <c r="C13" s="50" t="s">
        <v>13</v>
      </c>
      <c r="D13" s="125"/>
      <c r="E13" s="126"/>
      <c r="F13" s="126"/>
      <c r="G13" s="126"/>
      <c r="H13" s="126"/>
      <c r="I13" s="134"/>
      <c r="J13" s="134"/>
      <c r="K13" s="127">
        <f t="shared" ref="K13:K20" si="1">ROUND(D13+E13-H13,2)</f>
        <v>0</v>
      </c>
    </row>
    <row r="14" spans="1:11" ht="21" customHeight="1" x14ac:dyDescent="0.2">
      <c r="A14" s="51" t="s">
        <v>14</v>
      </c>
      <c r="B14" s="52" t="s">
        <v>15</v>
      </c>
      <c r="C14" s="47" t="s">
        <v>16</v>
      </c>
      <c r="D14" s="128">
        <v>90360226.079999998</v>
      </c>
      <c r="E14" s="129"/>
      <c r="F14" s="129"/>
      <c r="G14" s="129"/>
      <c r="H14" s="129"/>
      <c r="I14" s="138"/>
      <c r="J14" s="138"/>
      <c r="K14" s="127">
        <f t="shared" si="1"/>
        <v>90360226.079999998</v>
      </c>
    </row>
    <row r="15" spans="1:11" ht="21" customHeight="1" x14ac:dyDescent="0.2">
      <c r="A15" s="51" t="s">
        <v>17</v>
      </c>
      <c r="B15" s="52" t="s">
        <v>18</v>
      </c>
      <c r="C15" s="47" t="s">
        <v>19</v>
      </c>
      <c r="D15" s="128">
        <v>637975.43999999994</v>
      </c>
      <c r="E15" s="126"/>
      <c r="F15" s="129"/>
      <c r="G15" s="129"/>
      <c r="H15" s="129"/>
      <c r="I15" s="138"/>
      <c r="J15" s="138"/>
      <c r="K15" s="127">
        <f t="shared" si="1"/>
        <v>637975.43999999994</v>
      </c>
    </row>
    <row r="16" spans="1:11" ht="21" customHeight="1" x14ac:dyDescent="0.2">
      <c r="A16" s="51" t="s">
        <v>20</v>
      </c>
      <c r="B16" s="52" t="s">
        <v>21</v>
      </c>
      <c r="C16" s="47" t="s">
        <v>22</v>
      </c>
      <c r="D16" s="128">
        <v>13092691.460000001</v>
      </c>
      <c r="E16" s="126"/>
      <c r="F16" s="129"/>
      <c r="G16" s="129"/>
      <c r="H16" s="129">
        <v>301605.36</v>
      </c>
      <c r="I16" s="138"/>
      <c r="J16" s="138"/>
      <c r="K16" s="127">
        <f t="shared" si="1"/>
        <v>12791086.1</v>
      </c>
    </row>
    <row r="17" spans="1:11" ht="21.75" customHeight="1" x14ac:dyDescent="0.2">
      <c r="A17" s="51" t="s">
        <v>23</v>
      </c>
      <c r="B17" s="52" t="s">
        <v>24</v>
      </c>
      <c r="C17" s="47" t="s">
        <v>25</v>
      </c>
      <c r="D17" s="128">
        <v>1346299.56</v>
      </c>
      <c r="E17" s="126"/>
      <c r="F17" s="129"/>
      <c r="G17" s="129"/>
      <c r="H17" s="129"/>
      <c r="I17" s="138"/>
      <c r="J17" s="138"/>
      <c r="K17" s="127">
        <f t="shared" si="1"/>
        <v>1346299.56</v>
      </c>
    </row>
    <row r="18" spans="1:11" ht="24.75" customHeight="1" x14ac:dyDescent="0.2">
      <c r="A18" s="51" t="s">
        <v>26</v>
      </c>
      <c r="B18" s="52" t="s">
        <v>27</v>
      </c>
      <c r="C18" s="47" t="s">
        <v>28</v>
      </c>
      <c r="D18" s="128">
        <v>14733411.609999999</v>
      </c>
      <c r="E18" s="126"/>
      <c r="F18" s="129"/>
      <c r="G18" s="129"/>
      <c r="H18" s="129">
        <v>383082.4</v>
      </c>
      <c r="I18" s="138"/>
      <c r="J18" s="138"/>
      <c r="K18" s="127">
        <f t="shared" si="1"/>
        <v>14350329.210000001</v>
      </c>
    </row>
    <row r="19" spans="1:11" ht="23.25" customHeight="1" x14ac:dyDescent="0.2">
      <c r="A19" s="51" t="s">
        <v>29</v>
      </c>
      <c r="B19" s="52" t="s">
        <v>30</v>
      </c>
      <c r="C19" s="47" t="s">
        <v>31</v>
      </c>
      <c r="D19" s="128">
        <v>5889047.2999999998</v>
      </c>
      <c r="E19" s="126"/>
      <c r="F19" s="129"/>
      <c r="G19" s="129"/>
      <c r="H19" s="129"/>
      <c r="I19" s="138"/>
      <c r="J19" s="138"/>
      <c r="K19" s="127">
        <f t="shared" si="1"/>
        <v>5889047.2999999998</v>
      </c>
    </row>
    <row r="20" spans="1:11" ht="22.5" customHeight="1" x14ac:dyDescent="0.2">
      <c r="A20" s="51" t="s">
        <v>32</v>
      </c>
      <c r="B20" s="52" t="s">
        <v>33</v>
      </c>
      <c r="C20" s="47" t="s">
        <v>34</v>
      </c>
      <c r="D20" s="128"/>
      <c r="E20" s="126"/>
      <c r="F20" s="129"/>
      <c r="G20" s="129"/>
      <c r="H20" s="129"/>
      <c r="I20" s="138"/>
      <c r="J20" s="138"/>
      <c r="K20" s="127">
        <f t="shared" si="1"/>
        <v>0</v>
      </c>
    </row>
    <row r="21" spans="1:11" ht="29.25" customHeight="1" x14ac:dyDescent="0.2">
      <c r="A21" s="53" t="s">
        <v>35</v>
      </c>
      <c r="B21" s="54" t="s">
        <v>36</v>
      </c>
      <c r="C21" s="55" t="s">
        <v>37</v>
      </c>
      <c r="D21" s="130">
        <f>SUM(D22:D24)+SUM(D28:D32)</f>
        <v>85089468.099999994</v>
      </c>
      <c r="E21" s="50" t="s">
        <v>38</v>
      </c>
      <c r="F21" s="55" t="s">
        <v>252</v>
      </c>
      <c r="G21" s="55" t="s">
        <v>252</v>
      </c>
      <c r="H21" s="130">
        <f>SUM(H22:H24)+SUM(H28:H32)</f>
        <v>399691.14</v>
      </c>
      <c r="I21" s="176">
        <f>SUM(I22:I24)+SUM(I28:I32)</f>
        <v>0</v>
      </c>
      <c r="J21" s="176">
        <f>SUM(J22:J24)+SUM(J28:J32)</f>
        <v>0</v>
      </c>
      <c r="K21" s="133">
        <f>SUM(K22:K24)+SUM(K28:K32)</f>
        <v>85489159.239999995</v>
      </c>
    </row>
    <row r="22" spans="1:11" ht="27" customHeight="1" x14ac:dyDescent="0.2">
      <c r="A22" s="56" t="s">
        <v>39</v>
      </c>
      <c r="B22" s="54" t="s">
        <v>40</v>
      </c>
      <c r="C22" s="55" t="s">
        <v>41</v>
      </c>
      <c r="D22" s="131"/>
      <c r="E22" s="90" t="s">
        <v>38</v>
      </c>
      <c r="F22" s="174" t="s">
        <v>252</v>
      </c>
      <c r="G22" s="174" t="s">
        <v>252</v>
      </c>
      <c r="H22" s="134"/>
      <c r="I22" s="134"/>
      <c r="J22" s="134"/>
      <c r="K22" s="127">
        <f>D22+H22</f>
        <v>0</v>
      </c>
    </row>
    <row r="23" spans="1:11" ht="28.5" customHeight="1" x14ac:dyDescent="0.2">
      <c r="A23" s="51" t="s">
        <v>42</v>
      </c>
      <c r="B23" s="54" t="s">
        <v>43</v>
      </c>
      <c r="C23" s="55" t="s">
        <v>44</v>
      </c>
      <c r="D23" s="131">
        <v>49780166.630000003</v>
      </c>
      <c r="E23" s="90" t="s">
        <v>38</v>
      </c>
      <c r="F23" s="174" t="s">
        <v>252</v>
      </c>
      <c r="G23" s="174" t="s">
        <v>252</v>
      </c>
      <c r="H23" s="134">
        <v>963661.92</v>
      </c>
      <c r="I23" s="134"/>
      <c r="J23" s="134"/>
      <c r="K23" s="127">
        <f>D23+H23</f>
        <v>50743828.549999997</v>
      </c>
    </row>
    <row r="24" spans="1:11" ht="27" customHeight="1" thickBot="1" x14ac:dyDescent="0.25">
      <c r="A24" s="51" t="s">
        <v>45</v>
      </c>
      <c r="B24" s="57" t="s">
        <v>46</v>
      </c>
      <c r="C24" s="58" t="s">
        <v>47</v>
      </c>
      <c r="D24" s="132">
        <v>545930.32999999996</v>
      </c>
      <c r="E24" s="91" t="s">
        <v>38</v>
      </c>
      <c r="F24" s="91" t="s">
        <v>252</v>
      </c>
      <c r="G24" s="91" t="s">
        <v>252</v>
      </c>
      <c r="H24" s="135">
        <v>16007.88</v>
      </c>
      <c r="I24" s="135"/>
      <c r="J24" s="135"/>
      <c r="K24" s="136">
        <f>D24+H24</f>
        <v>561938.21</v>
      </c>
    </row>
    <row r="25" spans="1:11" ht="12.75" customHeight="1" x14ac:dyDescent="0.2">
      <c r="A25" s="12"/>
      <c r="B25" s="13"/>
      <c r="C25" s="13"/>
      <c r="D25" s="13"/>
      <c r="E25" s="13"/>
      <c r="F25" s="13"/>
      <c r="G25" s="13"/>
      <c r="H25" s="6"/>
      <c r="I25" s="6"/>
      <c r="J25" s="6"/>
      <c r="K25" s="14"/>
    </row>
    <row r="26" spans="1:11" ht="12.75" customHeight="1" x14ac:dyDescent="0.2">
      <c r="A26" s="15"/>
      <c r="B26" s="16"/>
      <c r="C26" s="16"/>
      <c r="D26" s="16"/>
      <c r="E26" s="16"/>
      <c r="F26" s="16"/>
      <c r="G26" s="16"/>
      <c r="H26" s="17"/>
      <c r="I26" s="17"/>
      <c r="J26" s="17"/>
      <c r="K26" s="37" t="s">
        <v>244</v>
      </c>
    </row>
    <row r="27" spans="1:11" ht="11.25" customHeight="1" thickBot="1" x14ac:dyDescent="0.25">
      <c r="A27" s="18">
        <v>1</v>
      </c>
      <c r="B27" s="19" t="s">
        <v>5</v>
      </c>
      <c r="C27" s="19" t="s">
        <v>6</v>
      </c>
      <c r="D27" s="10">
        <v>4</v>
      </c>
      <c r="E27" s="11">
        <v>5</v>
      </c>
      <c r="F27" s="11">
        <v>6</v>
      </c>
      <c r="G27" s="11">
        <v>7</v>
      </c>
      <c r="H27" s="11">
        <v>8</v>
      </c>
      <c r="I27" s="11">
        <v>9</v>
      </c>
      <c r="J27" s="11">
        <v>10</v>
      </c>
      <c r="K27" s="11">
        <v>11</v>
      </c>
    </row>
    <row r="28" spans="1:11" ht="14.25" customHeight="1" x14ac:dyDescent="0.2">
      <c r="A28" s="51" t="s">
        <v>48</v>
      </c>
      <c r="B28" s="60" t="s">
        <v>49</v>
      </c>
      <c r="C28" s="61" t="s">
        <v>50</v>
      </c>
      <c r="D28" s="137">
        <v>12834292.279999999</v>
      </c>
      <c r="E28" s="92" t="s">
        <v>38</v>
      </c>
      <c r="F28" s="92" t="s">
        <v>252</v>
      </c>
      <c r="G28" s="92" t="s">
        <v>252</v>
      </c>
      <c r="H28" s="142">
        <v>-210517.06</v>
      </c>
      <c r="I28" s="158"/>
      <c r="J28" s="158"/>
      <c r="K28" s="127">
        <f>D28+H28</f>
        <v>12623775.220000001</v>
      </c>
    </row>
    <row r="29" spans="1:11" ht="16.5" customHeight="1" x14ac:dyDescent="0.2">
      <c r="A29" s="48" t="s">
        <v>51</v>
      </c>
      <c r="B29" s="52" t="s">
        <v>52</v>
      </c>
      <c r="C29" s="180" t="s">
        <v>53</v>
      </c>
      <c r="D29" s="125">
        <v>1346299.56</v>
      </c>
      <c r="E29" s="90" t="s">
        <v>38</v>
      </c>
      <c r="F29" s="174" t="s">
        <v>252</v>
      </c>
      <c r="G29" s="174" t="s">
        <v>252</v>
      </c>
      <c r="H29" s="134"/>
      <c r="I29" s="134"/>
      <c r="J29" s="134"/>
      <c r="K29" s="127">
        <f>D29+H29</f>
        <v>1346299.56</v>
      </c>
    </row>
    <row r="30" spans="1:11" ht="27.75" customHeight="1" x14ac:dyDescent="0.2">
      <c r="A30" s="51" t="s">
        <v>54</v>
      </c>
      <c r="B30" s="54" t="s">
        <v>55</v>
      </c>
      <c r="C30" s="55" t="s">
        <v>56</v>
      </c>
      <c r="D30" s="131">
        <v>14693732</v>
      </c>
      <c r="E30" s="90" t="s">
        <v>38</v>
      </c>
      <c r="F30" s="174" t="s">
        <v>252</v>
      </c>
      <c r="G30" s="174" t="s">
        <v>252</v>
      </c>
      <c r="H30" s="134">
        <v>-369461.6</v>
      </c>
      <c r="I30" s="134"/>
      <c r="J30" s="134"/>
      <c r="K30" s="127">
        <f>D30+H30</f>
        <v>14324270.4</v>
      </c>
    </row>
    <row r="31" spans="1:11" ht="16.5" customHeight="1" x14ac:dyDescent="0.2">
      <c r="A31" s="51" t="s">
        <v>57</v>
      </c>
      <c r="B31" s="54" t="s">
        <v>58</v>
      </c>
      <c r="C31" s="55" t="s">
        <v>59</v>
      </c>
      <c r="D31" s="131">
        <v>5889047.2999999998</v>
      </c>
      <c r="E31" s="90" t="s">
        <v>38</v>
      </c>
      <c r="F31" s="174" t="s">
        <v>252</v>
      </c>
      <c r="G31" s="174" t="s">
        <v>252</v>
      </c>
      <c r="H31" s="134"/>
      <c r="I31" s="134"/>
      <c r="J31" s="134"/>
      <c r="K31" s="127">
        <f>D31+H31</f>
        <v>5889047.2999999998</v>
      </c>
    </row>
    <row r="32" spans="1:11" ht="17.25" customHeight="1" x14ac:dyDescent="0.2">
      <c r="A32" s="51" t="s">
        <v>60</v>
      </c>
      <c r="B32" s="54" t="s">
        <v>61</v>
      </c>
      <c r="C32" s="55" t="s">
        <v>62</v>
      </c>
      <c r="D32" s="131"/>
      <c r="E32" s="90" t="s">
        <v>38</v>
      </c>
      <c r="F32" s="174" t="s">
        <v>252</v>
      </c>
      <c r="G32" s="174" t="s">
        <v>252</v>
      </c>
      <c r="H32" s="134"/>
      <c r="I32" s="134"/>
      <c r="J32" s="134"/>
      <c r="K32" s="127">
        <f>D32+H32</f>
        <v>0</v>
      </c>
    </row>
    <row r="33" spans="1:11" ht="30.75" customHeight="1" x14ac:dyDescent="0.2">
      <c r="A33" s="53" t="s">
        <v>63</v>
      </c>
      <c r="B33" s="54" t="s">
        <v>64</v>
      </c>
      <c r="C33" s="55" t="s">
        <v>65</v>
      </c>
      <c r="D33" s="131"/>
      <c r="E33" s="126"/>
      <c r="F33" s="134"/>
      <c r="G33" s="134"/>
      <c r="H33" s="134"/>
      <c r="I33" s="134"/>
      <c r="J33" s="134"/>
      <c r="K33" s="127">
        <f>ROUND(D33+E33-H33,2)</f>
        <v>0</v>
      </c>
    </row>
    <row r="34" spans="1:11" ht="19.5" customHeight="1" x14ac:dyDescent="0.2">
      <c r="A34" s="53" t="s">
        <v>66</v>
      </c>
      <c r="B34" s="52" t="s">
        <v>67</v>
      </c>
      <c r="C34" s="50" t="s">
        <v>68</v>
      </c>
      <c r="D34" s="138"/>
      <c r="E34" s="126"/>
      <c r="F34" s="126"/>
      <c r="G34" s="126"/>
      <c r="H34" s="138"/>
      <c r="I34" s="134"/>
      <c r="J34" s="134"/>
      <c r="K34" s="127">
        <f>ROUND(D34+E34-H34,2)</f>
        <v>0</v>
      </c>
    </row>
    <row r="35" spans="1:11" ht="10.5" customHeight="1" x14ac:dyDescent="0.2">
      <c r="A35" s="59" t="s">
        <v>69</v>
      </c>
      <c r="B35" s="54"/>
      <c r="C35" s="55"/>
      <c r="D35" s="139"/>
      <c r="E35" s="93"/>
      <c r="F35" s="93"/>
      <c r="G35" s="93"/>
      <c r="H35" s="141"/>
      <c r="I35" s="141"/>
      <c r="J35" s="141"/>
      <c r="K35" s="141"/>
    </row>
    <row r="36" spans="1:11" ht="18" customHeight="1" x14ac:dyDescent="0.2">
      <c r="A36" s="62" t="s">
        <v>70</v>
      </c>
      <c r="B36" s="46" t="s">
        <v>71</v>
      </c>
      <c r="C36" s="47" t="s">
        <v>72</v>
      </c>
      <c r="D36" s="128"/>
      <c r="E36" s="129"/>
      <c r="F36" s="129"/>
      <c r="G36" s="129"/>
      <c r="H36" s="129"/>
      <c r="I36" s="129"/>
      <c r="J36" s="129"/>
      <c r="K36" s="143">
        <f>ROUND(D36+E36-H36,2)</f>
        <v>0</v>
      </c>
    </row>
    <row r="37" spans="1:11" ht="17.25" customHeight="1" x14ac:dyDescent="0.2">
      <c r="A37" s="63" t="s">
        <v>73</v>
      </c>
      <c r="B37" s="52" t="s">
        <v>74</v>
      </c>
      <c r="C37" s="180" t="s">
        <v>75</v>
      </c>
      <c r="D37" s="125"/>
      <c r="E37" s="90" t="s">
        <v>38</v>
      </c>
      <c r="F37" s="90" t="s">
        <v>252</v>
      </c>
      <c r="G37" s="90" t="s">
        <v>252</v>
      </c>
      <c r="H37" s="126"/>
      <c r="I37" s="129"/>
      <c r="J37" s="129"/>
      <c r="K37" s="143">
        <f>D37+H37</f>
        <v>0</v>
      </c>
    </row>
    <row r="38" spans="1:11" ht="27" customHeight="1" x14ac:dyDescent="0.2">
      <c r="A38" s="63" t="s">
        <v>76</v>
      </c>
      <c r="B38" s="52" t="s">
        <v>77</v>
      </c>
      <c r="C38" s="50" t="s">
        <v>78</v>
      </c>
      <c r="D38" s="138"/>
      <c r="E38" s="126"/>
      <c r="F38" s="126"/>
      <c r="G38" s="126"/>
      <c r="H38" s="126"/>
      <c r="I38" s="129"/>
      <c r="J38" s="129"/>
      <c r="K38" s="143">
        <f>ROUND(D38+E38-H38,2)</f>
        <v>0</v>
      </c>
    </row>
    <row r="39" spans="1:11" ht="12.75" customHeight="1" x14ac:dyDescent="0.2">
      <c r="A39" s="40" t="s">
        <v>250</v>
      </c>
      <c r="B39" s="54"/>
      <c r="C39" s="55"/>
      <c r="D39" s="139"/>
      <c r="E39" s="141"/>
      <c r="F39" s="144"/>
      <c r="G39" s="144"/>
      <c r="H39" s="144"/>
      <c r="I39" s="144"/>
      <c r="J39" s="144"/>
      <c r="K39" s="141"/>
    </row>
    <row r="40" spans="1:11" ht="19.5" customHeight="1" x14ac:dyDescent="0.2">
      <c r="A40" s="62" t="s">
        <v>79</v>
      </c>
      <c r="B40" s="46" t="s">
        <v>80</v>
      </c>
      <c r="C40" s="47" t="s">
        <v>81</v>
      </c>
      <c r="D40" s="123">
        <f>SUM(D41:D43)</f>
        <v>79661064.790000007</v>
      </c>
      <c r="E40" s="123">
        <f>SUM(E41:E43)</f>
        <v>0</v>
      </c>
      <c r="F40" s="123">
        <f>SUM(F41:F43)</f>
        <v>0</v>
      </c>
      <c r="G40" s="123">
        <f>SUM(J41:J43)</f>
        <v>0</v>
      </c>
      <c r="H40" s="123">
        <f>SUM(H41:H43)</f>
        <v>0</v>
      </c>
      <c r="I40" s="178">
        <f>SUM(I41:I43)</f>
        <v>0</v>
      </c>
      <c r="J40" s="175">
        <f>SUM(J41:J43)</f>
        <v>0</v>
      </c>
      <c r="K40" s="124">
        <f>SUM(K41:K43)</f>
        <v>79661064.790000007</v>
      </c>
    </row>
    <row r="41" spans="1:11" ht="17.25" customHeight="1" x14ac:dyDescent="0.2">
      <c r="A41" s="51" t="s">
        <v>82</v>
      </c>
      <c r="B41" s="46" t="s">
        <v>83</v>
      </c>
      <c r="C41" s="47" t="s">
        <v>84</v>
      </c>
      <c r="D41" s="128">
        <v>79661064.790000007</v>
      </c>
      <c r="E41" s="126"/>
      <c r="F41" s="129"/>
      <c r="G41" s="129"/>
      <c r="H41" s="129"/>
      <c r="I41" s="129"/>
      <c r="J41" s="129"/>
      <c r="K41" s="143">
        <f>ROUND(D41+E41-H41,2)</f>
        <v>79661064.790000007</v>
      </c>
    </row>
    <row r="42" spans="1:11" ht="15.75" customHeight="1" x14ac:dyDescent="0.2">
      <c r="A42" s="51" t="s">
        <v>85</v>
      </c>
      <c r="B42" s="46" t="s">
        <v>86</v>
      </c>
      <c r="C42" s="47" t="s">
        <v>87</v>
      </c>
      <c r="D42" s="128"/>
      <c r="E42" s="126"/>
      <c r="F42" s="126"/>
      <c r="G42" s="126"/>
      <c r="H42" s="126"/>
      <c r="I42" s="129"/>
      <c r="J42" s="129"/>
      <c r="K42" s="143">
        <f>ROUND(D42+E42-H42,2)</f>
        <v>0</v>
      </c>
    </row>
    <row r="43" spans="1:11" ht="17.25" customHeight="1" x14ac:dyDescent="0.2">
      <c r="A43" s="51" t="s">
        <v>88</v>
      </c>
      <c r="B43" s="49" t="s">
        <v>89</v>
      </c>
      <c r="C43" s="64" t="s">
        <v>90</v>
      </c>
      <c r="D43" s="140"/>
      <c r="E43" s="134"/>
      <c r="F43" s="134"/>
      <c r="G43" s="134"/>
      <c r="H43" s="126"/>
      <c r="I43" s="129"/>
      <c r="J43" s="129"/>
      <c r="K43" s="143">
        <f>ROUND(D43+E43-H43,2)</f>
        <v>0</v>
      </c>
    </row>
    <row r="44" spans="1:11" ht="26.25" customHeight="1" x14ac:dyDescent="0.2">
      <c r="A44" s="63" t="s">
        <v>142</v>
      </c>
      <c r="B44" s="52" t="s">
        <v>91</v>
      </c>
      <c r="C44" s="180" t="s">
        <v>92</v>
      </c>
      <c r="D44" s="125"/>
      <c r="E44" s="126"/>
      <c r="F44" s="126"/>
      <c r="G44" s="126"/>
      <c r="H44" s="126"/>
      <c r="I44" s="129"/>
      <c r="J44" s="129"/>
      <c r="K44" s="143">
        <f>ROUND(D44+E44-H44,2)</f>
        <v>0</v>
      </c>
    </row>
    <row r="45" spans="1:11" ht="12.75" customHeight="1" x14ac:dyDescent="0.2">
      <c r="A45" s="40" t="s">
        <v>93</v>
      </c>
      <c r="B45" s="54"/>
      <c r="C45" s="55"/>
      <c r="D45" s="139"/>
      <c r="E45" s="141"/>
      <c r="F45" s="141"/>
      <c r="G45" s="141"/>
      <c r="H45" s="141"/>
      <c r="I45" s="141"/>
      <c r="J45" s="141"/>
      <c r="K45" s="141"/>
    </row>
    <row r="46" spans="1:11" ht="20.25" customHeight="1" x14ac:dyDescent="0.2">
      <c r="A46" s="62" t="s">
        <v>94</v>
      </c>
      <c r="B46" s="49" t="s">
        <v>95</v>
      </c>
      <c r="C46" s="64" t="s">
        <v>96</v>
      </c>
      <c r="D46" s="140">
        <v>1085232.43</v>
      </c>
      <c r="E46" s="129"/>
      <c r="F46" s="129"/>
      <c r="G46" s="129"/>
      <c r="H46" s="129">
        <v>77626.070000000007</v>
      </c>
      <c r="I46" s="129"/>
      <c r="J46" s="129"/>
      <c r="K46" s="143">
        <f>ROUND(D46+E46-H46,2)</f>
        <v>1007606.36</v>
      </c>
    </row>
    <row r="47" spans="1:11" ht="24.75" customHeight="1" x14ac:dyDescent="0.2">
      <c r="A47" s="62" t="s">
        <v>97</v>
      </c>
      <c r="B47" s="52" t="s">
        <v>98</v>
      </c>
      <c r="C47" s="180" t="s">
        <v>99</v>
      </c>
      <c r="D47" s="125"/>
      <c r="E47" s="126"/>
      <c r="F47" s="126"/>
      <c r="G47" s="126"/>
      <c r="H47" s="126"/>
      <c r="I47" s="129"/>
      <c r="J47" s="129"/>
      <c r="K47" s="143">
        <f>ROUND(D47+E47-H47,2)</f>
        <v>0</v>
      </c>
    </row>
    <row r="48" spans="1:11" ht="25.5" customHeight="1" thickBot="1" x14ac:dyDescent="0.25">
      <c r="A48" s="62" t="s">
        <v>100</v>
      </c>
      <c r="B48" s="57" t="s">
        <v>101</v>
      </c>
      <c r="C48" s="58" t="s">
        <v>102</v>
      </c>
      <c r="D48" s="132"/>
      <c r="E48" s="135"/>
      <c r="F48" s="135"/>
      <c r="G48" s="135"/>
      <c r="H48" s="135"/>
      <c r="I48" s="135"/>
      <c r="J48" s="135"/>
      <c r="K48" s="136">
        <f>ROUND(D48+E48-H48,2)</f>
        <v>0</v>
      </c>
    </row>
    <row r="49" spans="1:11" ht="12.75" customHeight="1" x14ac:dyDescent="0.2">
      <c r="A49" s="21"/>
      <c r="B49" s="13"/>
      <c r="C49" s="13"/>
      <c r="D49" s="13"/>
      <c r="E49" s="13"/>
      <c r="F49" s="13"/>
      <c r="G49" s="13"/>
      <c r="H49" s="6"/>
      <c r="I49" s="6"/>
      <c r="J49" s="6"/>
      <c r="K49" s="14"/>
    </row>
    <row r="50" spans="1:11" s="28" customFormat="1" ht="12.75" customHeight="1" x14ac:dyDescent="0.25">
      <c r="A50" s="238" t="s">
        <v>103</v>
      </c>
      <c r="B50" s="238"/>
      <c r="C50" s="238"/>
      <c r="D50" s="238"/>
      <c r="E50" s="238"/>
      <c r="F50" s="238"/>
      <c r="G50" s="238"/>
      <c r="H50" s="238"/>
      <c r="I50" s="238"/>
      <c r="J50" s="238"/>
      <c r="K50" s="238"/>
    </row>
    <row r="51" spans="1:11" ht="12.75" customHeight="1" x14ac:dyDescent="0.2">
      <c r="K51" s="3" t="s">
        <v>245</v>
      </c>
    </row>
    <row r="52" spans="1:11" ht="20.100000000000001" customHeight="1" x14ac:dyDescent="0.2">
      <c r="A52" s="189" t="s">
        <v>2</v>
      </c>
      <c r="B52" s="190"/>
      <c r="C52" s="191" t="s">
        <v>238</v>
      </c>
      <c r="D52" s="191" t="s">
        <v>239</v>
      </c>
      <c r="E52" s="207" t="s">
        <v>255</v>
      </c>
      <c r="F52" s="208"/>
      <c r="G52" s="208"/>
      <c r="H52" s="211" t="s">
        <v>259</v>
      </c>
      <c r="I52" s="213"/>
      <c r="J52" s="214"/>
      <c r="K52" s="187" t="s">
        <v>242</v>
      </c>
    </row>
    <row r="53" spans="1:11" ht="12" customHeight="1" x14ac:dyDescent="0.2">
      <c r="A53" s="191" t="s">
        <v>3</v>
      </c>
      <c r="B53" s="191" t="s">
        <v>4</v>
      </c>
      <c r="C53" s="205"/>
      <c r="D53" s="205"/>
      <c r="E53" s="209" t="s">
        <v>256</v>
      </c>
      <c r="F53" s="211" t="s">
        <v>106</v>
      </c>
      <c r="G53" s="212"/>
      <c r="H53" s="209" t="s">
        <v>256</v>
      </c>
      <c r="I53" s="211" t="s">
        <v>106</v>
      </c>
      <c r="J53" s="212"/>
      <c r="K53" s="195"/>
    </row>
    <row r="54" spans="1:11" ht="48.75" customHeight="1" x14ac:dyDescent="0.2">
      <c r="A54" s="192"/>
      <c r="B54" s="204"/>
      <c r="C54" s="204"/>
      <c r="D54" s="204"/>
      <c r="E54" s="210"/>
      <c r="F54" s="173" t="s">
        <v>257</v>
      </c>
      <c r="G54" s="173" t="s">
        <v>258</v>
      </c>
      <c r="H54" s="210"/>
      <c r="I54" s="173" t="s">
        <v>260</v>
      </c>
      <c r="J54" s="173" t="s">
        <v>261</v>
      </c>
      <c r="K54" s="173"/>
    </row>
    <row r="55" spans="1:11" ht="11.25" customHeight="1" thickBot="1" x14ac:dyDescent="0.25">
      <c r="A55" s="8">
        <v>1</v>
      </c>
      <c r="B55" s="9" t="s">
        <v>5</v>
      </c>
      <c r="C55" s="9" t="s">
        <v>6</v>
      </c>
      <c r="D55" s="10">
        <v>4</v>
      </c>
      <c r="E55" s="11">
        <v>5</v>
      </c>
      <c r="F55" s="11">
        <v>6</v>
      </c>
      <c r="G55" s="11">
        <v>7</v>
      </c>
      <c r="H55" s="11">
        <v>8</v>
      </c>
      <c r="I55" s="11">
        <v>9</v>
      </c>
      <c r="J55" s="11">
        <v>10</v>
      </c>
      <c r="K55" s="11">
        <v>11</v>
      </c>
    </row>
    <row r="56" spans="1:11" ht="13.5" customHeight="1" x14ac:dyDescent="0.2">
      <c r="A56" s="62" t="s">
        <v>104</v>
      </c>
      <c r="B56" s="60" t="s">
        <v>9</v>
      </c>
      <c r="C56" s="84" t="s">
        <v>105</v>
      </c>
      <c r="D56" s="145">
        <v>126059651.45</v>
      </c>
      <c r="E56" s="145"/>
      <c r="F56" s="145"/>
      <c r="G56" s="145"/>
      <c r="H56" s="145">
        <v>684687.76</v>
      </c>
      <c r="I56" s="142"/>
      <c r="J56" s="142"/>
      <c r="K56" s="148">
        <f>ROUND(D56+E56-H56,2)</f>
        <v>125374963.69</v>
      </c>
    </row>
    <row r="57" spans="1:11" x14ac:dyDescent="0.2">
      <c r="A57" s="65" t="s">
        <v>106</v>
      </c>
      <c r="B57" s="54"/>
      <c r="C57" s="67"/>
      <c r="D57" s="146"/>
      <c r="E57" s="146"/>
      <c r="F57" s="146"/>
      <c r="G57" s="146"/>
      <c r="H57" s="146"/>
      <c r="I57" s="141"/>
      <c r="J57" s="141"/>
      <c r="K57" s="141"/>
    </row>
    <row r="58" spans="1:11" ht="13.5" customHeight="1" x14ac:dyDescent="0.2">
      <c r="A58" s="65" t="s">
        <v>107</v>
      </c>
      <c r="B58" s="46" t="s">
        <v>108</v>
      </c>
      <c r="C58" s="76" t="s">
        <v>109</v>
      </c>
      <c r="D58" s="147">
        <v>90800883.519999996</v>
      </c>
      <c r="E58" s="147"/>
      <c r="F58" s="147"/>
      <c r="G58" s="147"/>
      <c r="H58" s="147"/>
      <c r="I58" s="129"/>
      <c r="J58" s="129"/>
      <c r="K58" s="143">
        <f>ROUND(D58+E58-H58,2)</f>
        <v>90800883.519999996</v>
      </c>
    </row>
    <row r="59" spans="1:11" ht="13.5" customHeight="1" x14ac:dyDescent="0.2">
      <c r="A59" s="70" t="s">
        <v>110</v>
      </c>
      <c r="B59" s="52" t="s">
        <v>111</v>
      </c>
      <c r="C59" s="50" t="s">
        <v>112</v>
      </c>
      <c r="D59" s="138">
        <v>18115822.030000001</v>
      </c>
      <c r="E59" s="138"/>
      <c r="F59" s="138"/>
      <c r="G59" s="138"/>
      <c r="H59" s="138">
        <v>421644.93</v>
      </c>
      <c r="I59" s="126"/>
      <c r="J59" s="126"/>
      <c r="K59" s="149">
        <f>ROUND(D59+E59-H59,2)</f>
        <v>17694177.100000001</v>
      </c>
    </row>
    <row r="60" spans="1:11" ht="14.25" customHeight="1" x14ac:dyDescent="0.2">
      <c r="A60" s="72" t="s">
        <v>113</v>
      </c>
      <c r="B60" s="52" t="s">
        <v>36</v>
      </c>
      <c r="C60" s="50" t="s">
        <v>114</v>
      </c>
      <c r="D60" s="138">
        <v>85089468.099999994</v>
      </c>
      <c r="E60" s="120" t="s">
        <v>252</v>
      </c>
      <c r="F60" s="120" t="s">
        <v>252</v>
      </c>
      <c r="G60" s="120" t="s">
        <v>252</v>
      </c>
      <c r="H60" s="138">
        <v>399691.14</v>
      </c>
      <c r="I60" s="126"/>
      <c r="J60" s="126"/>
      <c r="K60" s="149">
        <f>D60+H60</f>
        <v>85489159.239999995</v>
      </c>
    </row>
    <row r="61" spans="1:11" x14ac:dyDescent="0.2">
      <c r="A61" s="65" t="s">
        <v>106</v>
      </c>
      <c r="B61" s="54"/>
      <c r="C61" s="67"/>
      <c r="D61" s="146"/>
      <c r="E61" s="121"/>
      <c r="F61" s="121"/>
      <c r="G61" s="121"/>
      <c r="H61" s="146"/>
      <c r="I61" s="141"/>
      <c r="J61" s="141"/>
      <c r="K61" s="141"/>
    </row>
    <row r="62" spans="1:11" ht="13.5" customHeight="1" x14ac:dyDescent="0.2">
      <c r="A62" s="65" t="s">
        <v>107</v>
      </c>
      <c r="B62" s="46" t="s">
        <v>115</v>
      </c>
      <c r="C62" s="76" t="s">
        <v>116</v>
      </c>
      <c r="D62" s="147">
        <v>50204417.649999999</v>
      </c>
      <c r="E62" s="122" t="s">
        <v>252</v>
      </c>
      <c r="F62" s="122" t="s">
        <v>252</v>
      </c>
      <c r="G62" s="122" t="s">
        <v>252</v>
      </c>
      <c r="H62" s="147">
        <v>966515.28</v>
      </c>
      <c r="I62" s="129"/>
      <c r="J62" s="129"/>
      <c r="K62" s="143">
        <f>D62+H62</f>
        <v>51170932.93</v>
      </c>
    </row>
    <row r="63" spans="1:11" ht="13.5" customHeight="1" x14ac:dyDescent="0.2">
      <c r="A63" s="70" t="s">
        <v>110</v>
      </c>
      <c r="B63" s="52"/>
      <c r="C63" s="50" t="s">
        <v>117</v>
      </c>
      <c r="D63" s="138">
        <v>17850718.34</v>
      </c>
      <c r="E63" s="120" t="s">
        <v>252</v>
      </c>
      <c r="F63" s="120" t="s">
        <v>252</v>
      </c>
      <c r="G63" s="120" t="s">
        <v>252</v>
      </c>
      <c r="H63" s="138">
        <v>-332879.71000000002</v>
      </c>
      <c r="I63" s="126"/>
      <c r="J63" s="126"/>
      <c r="K63" s="149">
        <f>D63+H63</f>
        <v>17517838.629999999</v>
      </c>
    </row>
    <row r="64" spans="1:11" ht="13.5" customHeight="1" x14ac:dyDescent="0.2">
      <c r="A64" s="72" t="s">
        <v>118</v>
      </c>
      <c r="B64" s="52" t="s">
        <v>64</v>
      </c>
      <c r="C64" s="50" t="s">
        <v>119</v>
      </c>
      <c r="D64" s="138"/>
      <c r="E64" s="138"/>
      <c r="F64" s="138"/>
      <c r="G64" s="138"/>
      <c r="H64" s="138"/>
      <c r="I64" s="126"/>
      <c r="J64" s="126"/>
      <c r="K64" s="149">
        <f>ROUND(D64+E64-H64,2)</f>
        <v>0</v>
      </c>
    </row>
    <row r="65" spans="1:11" x14ac:dyDescent="0.2">
      <c r="A65" s="65" t="s">
        <v>106</v>
      </c>
      <c r="B65" s="79"/>
      <c r="C65" s="67"/>
      <c r="D65" s="146"/>
      <c r="E65" s="146"/>
      <c r="F65" s="146"/>
      <c r="G65" s="146"/>
      <c r="H65" s="146"/>
      <c r="I65" s="141"/>
      <c r="J65" s="141"/>
      <c r="K65" s="141"/>
    </row>
    <row r="66" spans="1:11" ht="14.25" customHeight="1" x14ac:dyDescent="0.2">
      <c r="A66" s="65" t="s">
        <v>107</v>
      </c>
      <c r="B66" s="46" t="s">
        <v>120</v>
      </c>
      <c r="C66" s="76" t="s">
        <v>121</v>
      </c>
      <c r="D66" s="147"/>
      <c r="E66" s="147"/>
      <c r="F66" s="147"/>
      <c r="G66" s="147"/>
      <c r="H66" s="147"/>
      <c r="I66" s="129"/>
      <c r="J66" s="129"/>
      <c r="K66" s="143">
        <f>ROUND(D66+E66-H66,2)</f>
        <v>0</v>
      </c>
    </row>
    <row r="67" spans="1:11" ht="13.5" customHeight="1" x14ac:dyDescent="0.2">
      <c r="A67" s="70" t="s">
        <v>110</v>
      </c>
      <c r="B67" s="52" t="s">
        <v>122</v>
      </c>
      <c r="C67" s="50" t="s">
        <v>123</v>
      </c>
      <c r="D67" s="138"/>
      <c r="E67" s="138"/>
      <c r="F67" s="138"/>
      <c r="G67" s="138"/>
      <c r="H67" s="138"/>
      <c r="I67" s="126"/>
      <c r="J67" s="126"/>
      <c r="K67" s="149">
        <f>ROUND(D67+E67-H67,2)</f>
        <v>0</v>
      </c>
    </row>
    <row r="68" spans="1:11" ht="13.5" customHeight="1" x14ac:dyDescent="0.2">
      <c r="A68" s="53" t="s">
        <v>124</v>
      </c>
      <c r="B68" s="52" t="s">
        <v>67</v>
      </c>
      <c r="C68" s="50" t="s">
        <v>125</v>
      </c>
      <c r="D68" s="138"/>
      <c r="E68" s="138"/>
      <c r="F68" s="138"/>
      <c r="G68" s="138"/>
      <c r="H68" s="138"/>
      <c r="I68" s="126"/>
      <c r="J68" s="126"/>
      <c r="K68" s="149">
        <f>D68+E68-H68</f>
        <v>0</v>
      </c>
    </row>
    <row r="69" spans="1:11" x14ac:dyDescent="0.2">
      <c r="A69" s="65" t="s">
        <v>106</v>
      </c>
      <c r="B69" s="54"/>
      <c r="C69" s="67"/>
      <c r="D69" s="146"/>
      <c r="E69" s="146"/>
      <c r="F69" s="146"/>
      <c r="G69" s="146"/>
      <c r="H69" s="146"/>
      <c r="I69" s="141"/>
      <c r="J69" s="141"/>
      <c r="K69" s="141"/>
    </row>
    <row r="70" spans="1:11" ht="14.25" customHeight="1" x14ac:dyDescent="0.2">
      <c r="A70" s="65" t="s">
        <v>107</v>
      </c>
      <c r="B70" s="46" t="s">
        <v>253</v>
      </c>
      <c r="C70" s="76" t="s">
        <v>126</v>
      </c>
      <c r="D70" s="147"/>
      <c r="E70" s="147"/>
      <c r="F70" s="147"/>
      <c r="G70" s="147"/>
      <c r="H70" s="147"/>
      <c r="I70" s="129"/>
      <c r="J70" s="129"/>
      <c r="K70" s="143">
        <f>ROUND(D70+E70-H70,2)</f>
        <v>0</v>
      </c>
    </row>
    <row r="71" spans="1:11" ht="13.5" customHeight="1" x14ac:dyDescent="0.2">
      <c r="A71" s="70" t="s">
        <v>110</v>
      </c>
      <c r="B71" s="52" t="s">
        <v>254</v>
      </c>
      <c r="C71" s="50" t="s">
        <v>127</v>
      </c>
      <c r="D71" s="138"/>
      <c r="E71" s="138"/>
      <c r="F71" s="138"/>
      <c r="G71" s="138"/>
      <c r="H71" s="138"/>
      <c r="I71" s="126"/>
      <c r="J71" s="126"/>
      <c r="K71" s="149">
        <f>ROUND(D71+E71-H71,2)</f>
        <v>0</v>
      </c>
    </row>
    <row r="72" spans="1:11" ht="14.25" customHeight="1" x14ac:dyDescent="0.2">
      <c r="A72" s="62" t="s">
        <v>128</v>
      </c>
      <c r="B72" s="52" t="s">
        <v>71</v>
      </c>
      <c r="C72" s="50" t="s">
        <v>129</v>
      </c>
      <c r="D72" s="138"/>
      <c r="E72" s="138"/>
      <c r="F72" s="138"/>
      <c r="G72" s="138"/>
      <c r="H72" s="138"/>
      <c r="I72" s="126"/>
      <c r="J72" s="126"/>
      <c r="K72" s="149">
        <f>ROUND(D72+E72-H72,2)</f>
        <v>0</v>
      </c>
    </row>
    <row r="73" spans="1:11" x14ac:dyDescent="0.2">
      <c r="A73" s="65" t="s">
        <v>106</v>
      </c>
      <c r="B73" s="79"/>
      <c r="C73" s="67"/>
      <c r="D73" s="146"/>
      <c r="E73" s="146"/>
      <c r="F73" s="146"/>
      <c r="G73" s="146"/>
      <c r="H73" s="146"/>
      <c r="I73" s="141"/>
      <c r="J73" s="141"/>
      <c r="K73" s="141"/>
    </row>
    <row r="74" spans="1:11" ht="13.5" customHeight="1" x14ac:dyDescent="0.2">
      <c r="A74" s="75" t="s">
        <v>182</v>
      </c>
      <c r="B74" s="46" t="s">
        <v>130</v>
      </c>
      <c r="C74" s="76" t="s">
        <v>131</v>
      </c>
      <c r="D74" s="147"/>
      <c r="E74" s="147"/>
      <c r="F74" s="147"/>
      <c r="G74" s="147"/>
      <c r="H74" s="147"/>
      <c r="I74" s="129"/>
      <c r="J74" s="129"/>
      <c r="K74" s="143">
        <f>ROUND(D74+E74-H74,2)</f>
        <v>0</v>
      </c>
    </row>
    <row r="75" spans="1:11" ht="20.399999999999999" x14ac:dyDescent="0.2">
      <c r="A75" s="63" t="s">
        <v>132</v>
      </c>
      <c r="B75" s="52" t="s">
        <v>74</v>
      </c>
      <c r="C75" s="50" t="s">
        <v>133</v>
      </c>
      <c r="D75" s="138"/>
      <c r="E75" s="120" t="s">
        <v>252</v>
      </c>
      <c r="F75" s="120" t="s">
        <v>252</v>
      </c>
      <c r="G75" s="120" t="s">
        <v>252</v>
      </c>
      <c r="H75" s="138"/>
      <c r="I75" s="126"/>
      <c r="J75" s="126"/>
      <c r="K75" s="149">
        <f>D75+H75</f>
        <v>0</v>
      </c>
    </row>
    <row r="76" spans="1:11" x14ac:dyDescent="0.2">
      <c r="A76" s="65" t="s">
        <v>106</v>
      </c>
      <c r="B76" s="79"/>
      <c r="C76" s="67"/>
      <c r="D76" s="146"/>
      <c r="E76" s="121"/>
      <c r="F76" s="121"/>
      <c r="G76" s="121"/>
      <c r="H76" s="146"/>
      <c r="I76" s="141"/>
      <c r="J76" s="141"/>
      <c r="K76" s="141"/>
    </row>
    <row r="77" spans="1:11" ht="18" customHeight="1" x14ac:dyDescent="0.2">
      <c r="A77" s="77" t="s">
        <v>182</v>
      </c>
      <c r="B77" s="46" t="s">
        <v>134</v>
      </c>
      <c r="C77" s="76" t="s">
        <v>135</v>
      </c>
      <c r="D77" s="147"/>
      <c r="E77" s="122" t="s">
        <v>252</v>
      </c>
      <c r="F77" s="122" t="s">
        <v>252</v>
      </c>
      <c r="G77" s="122" t="s">
        <v>252</v>
      </c>
      <c r="H77" s="147"/>
      <c r="I77" s="129"/>
      <c r="J77" s="129"/>
      <c r="K77" s="143">
        <f>D77+H77</f>
        <v>0</v>
      </c>
    </row>
    <row r="78" spans="1:11" ht="12.75" customHeight="1" x14ac:dyDescent="0.2">
      <c r="A78" s="12"/>
      <c r="B78" s="108"/>
      <c r="C78" s="108"/>
      <c r="D78" s="108"/>
      <c r="E78" s="108"/>
      <c r="F78" s="108"/>
      <c r="G78" s="108"/>
      <c r="H78" s="109"/>
      <c r="I78" s="109"/>
      <c r="J78" s="109"/>
      <c r="K78" s="110"/>
    </row>
    <row r="79" spans="1:11" ht="12.75" customHeight="1" x14ac:dyDescent="0.2">
      <c r="A79" s="15"/>
      <c r="B79" s="16"/>
      <c r="C79" s="16"/>
      <c r="D79" s="16"/>
      <c r="E79" s="16"/>
      <c r="F79" s="16"/>
      <c r="G79" s="16"/>
      <c r="H79" s="17"/>
      <c r="I79" s="17"/>
      <c r="J79" s="17"/>
      <c r="K79" s="37" t="s">
        <v>246</v>
      </c>
    </row>
    <row r="80" spans="1:11" ht="11.25" customHeight="1" x14ac:dyDescent="0.2">
      <c r="A80" s="8">
        <v>1</v>
      </c>
      <c r="B80" s="102" t="s">
        <v>5</v>
      </c>
      <c r="C80" s="103" t="s">
        <v>6</v>
      </c>
      <c r="D80" s="104">
        <v>4</v>
      </c>
      <c r="E80" s="104">
        <v>5</v>
      </c>
      <c r="F80" s="104">
        <v>6</v>
      </c>
      <c r="G80" s="104">
        <v>7</v>
      </c>
      <c r="H80" s="104">
        <v>8</v>
      </c>
      <c r="I80" s="105">
        <v>9</v>
      </c>
      <c r="J80" s="105">
        <v>10</v>
      </c>
      <c r="K80" s="105">
        <v>11</v>
      </c>
    </row>
    <row r="81" spans="1:11" x14ac:dyDescent="0.2">
      <c r="A81" s="20" t="s">
        <v>136</v>
      </c>
      <c r="B81" s="106" t="s">
        <v>77</v>
      </c>
      <c r="C81" s="101" t="s">
        <v>137</v>
      </c>
      <c r="D81" s="138"/>
      <c r="E81" s="138"/>
      <c r="F81" s="138"/>
      <c r="G81" s="138"/>
      <c r="H81" s="138"/>
      <c r="I81" s="126"/>
      <c r="J81" s="126"/>
      <c r="K81" s="149">
        <f>ROUND(D81+E81-H81,2)</f>
        <v>0</v>
      </c>
    </row>
    <row r="82" spans="1:11" x14ac:dyDescent="0.2">
      <c r="A82" s="65" t="s">
        <v>106</v>
      </c>
      <c r="B82" s="79"/>
      <c r="C82" s="67"/>
      <c r="D82" s="146"/>
      <c r="E82" s="146"/>
      <c r="F82" s="146"/>
      <c r="G82" s="146"/>
      <c r="H82" s="146"/>
      <c r="I82" s="141"/>
      <c r="J82" s="141"/>
      <c r="K82" s="141"/>
    </row>
    <row r="83" spans="1:11" ht="17.25" customHeight="1" x14ac:dyDescent="0.2">
      <c r="A83" s="77" t="s">
        <v>182</v>
      </c>
      <c r="B83" s="46" t="s">
        <v>138</v>
      </c>
      <c r="C83" s="76" t="s">
        <v>139</v>
      </c>
      <c r="D83" s="147"/>
      <c r="E83" s="147"/>
      <c r="F83" s="147"/>
      <c r="G83" s="147"/>
      <c r="H83" s="147"/>
      <c r="I83" s="129"/>
      <c r="J83" s="129"/>
      <c r="K83" s="143">
        <f>ROUND(D83+E83-H83,2)</f>
        <v>0</v>
      </c>
    </row>
    <row r="84" spans="1:11" ht="20.25" customHeight="1" x14ac:dyDescent="0.2">
      <c r="A84" s="62" t="s">
        <v>79</v>
      </c>
      <c r="B84" s="52" t="s">
        <v>140</v>
      </c>
      <c r="C84" s="50" t="s">
        <v>141</v>
      </c>
      <c r="D84" s="138">
        <v>79661064.790000007</v>
      </c>
      <c r="E84" s="138"/>
      <c r="F84" s="138"/>
      <c r="G84" s="138"/>
      <c r="H84" s="138"/>
      <c r="I84" s="126"/>
      <c r="J84" s="126"/>
      <c r="K84" s="149">
        <f>ROUND(D84+E84-H84,2)</f>
        <v>79661064.790000007</v>
      </c>
    </row>
    <row r="85" spans="1:11" ht="12.75" customHeight="1" x14ac:dyDescent="0.2">
      <c r="A85" s="63" t="s">
        <v>142</v>
      </c>
      <c r="B85" s="52" t="s">
        <v>143</v>
      </c>
      <c r="C85" s="50" t="s">
        <v>144</v>
      </c>
      <c r="D85" s="138"/>
      <c r="E85" s="138"/>
      <c r="F85" s="138"/>
      <c r="G85" s="138"/>
      <c r="H85" s="138"/>
      <c r="I85" s="126"/>
      <c r="J85" s="126"/>
      <c r="K85" s="149">
        <f>ROUND(D85+E85-H85,2)</f>
        <v>0</v>
      </c>
    </row>
    <row r="86" spans="1:11" ht="21.75" customHeight="1" x14ac:dyDescent="0.2">
      <c r="A86" s="62" t="s">
        <v>145</v>
      </c>
      <c r="B86" s="52" t="s">
        <v>95</v>
      </c>
      <c r="C86" s="50" t="s">
        <v>146</v>
      </c>
      <c r="D86" s="138">
        <v>1085232.43</v>
      </c>
      <c r="E86" s="138"/>
      <c r="F86" s="138"/>
      <c r="G86" s="138"/>
      <c r="H86" s="138">
        <v>77626.070000000007</v>
      </c>
      <c r="I86" s="126"/>
      <c r="J86" s="126"/>
      <c r="K86" s="149">
        <f>ROUND(D86+E86-H86,2)</f>
        <v>1007606.36</v>
      </c>
    </row>
    <row r="87" spans="1:11" x14ac:dyDescent="0.2">
      <c r="A87" s="65" t="s">
        <v>106</v>
      </c>
      <c r="B87" s="79"/>
      <c r="C87" s="67"/>
      <c r="D87" s="146"/>
      <c r="E87" s="146"/>
      <c r="F87" s="146"/>
      <c r="G87" s="146"/>
      <c r="H87" s="146"/>
      <c r="I87" s="141"/>
      <c r="J87" s="141"/>
      <c r="K87" s="141"/>
    </row>
    <row r="88" spans="1:11" ht="17.25" customHeight="1" x14ac:dyDescent="0.2">
      <c r="A88" s="70" t="s">
        <v>182</v>
      </c>
      <c r="B88" s="46" t="s">
        <v>147</v>
      </c>
      <c r="C88" s="76" t="s">
        <v>148</v>
      </c>
      <c r="D88" s="147"/>
      <c r="E88" s="147"/>
      <c r="F88" s="147"/>
      <c r="G88" s="147"/>
      <c r="H88" s="147"/>
      <c r="I88" s="129"/>
      <c r="J88" s="129"/>
      <c r="K88" s="143">
        <f>ROUND(D88+E88-H88,2)</f>
        <v>0</v>
      </c>
    </row>
    <row r="89" spans="1:11" ht="20.25" customHeight="1" x14ac:dyDescent="0.2">
      <c r="A89" s="62" t="s">
        <v>149</v>
      </c>
      <c r="B89" s="52" t="s">
        <v>98</v>
      </c>
      <c r="C89" s="50" t="s">
        <v>150</v>
      </c>
      <c r="D89" s="138"/>
      <c r="E89" s="138"/>
      <c r="F89" s="138"/>
      <c r="G89" s="138"/>
      <c r="H89" s="138"/>
      <c r="I89" s="126"/>
      <c r="J89" s="126"/>
      <c r="K89" s="149">
        <f>ROUND(D89+E89-H89,2)</f>
        <v>0</v>
      </c>
    </row>
    <row r="90" spans="1:11" x14ac:dyDescent="0.2">
      <c r="A90" s="65" t="s">
        <v>106</v>
      </c>
      <c r="B90" s="79"/>
      <c r="C90" s="67"/>
      <c r="D90" s="146"/>
      <c r="E90" s="146"/>
      <c r="F90" s="146"/>
      <c r="G90" s="146"/>
      <c r="H90" s="146"/>
      <c r="I90" s="141"/>
      <c r="J90" s="141"/>
      <c r="K90" s="141"/>
    </row>
    <row r="91" spans="1:11" ht="17.25" customHeight="1" x14ac:dyDescent="0.2">
      <c r="A91" s="75" t="s">
        <v>182</v>
      </c>
      <c r="B91" s="46" t="s">
        <v>151</v>
      </c>
      <c r="C91" s="76" t="s">
        <v>152</v>
      </c>
      <c r="D91" s="147"/>
      <c r="E91" s="147"/>
      <c r="F91" s="147"/>
      <c r="G91" s="147"/>
      <c r="H91" s="147"/>
      <c r="I91" s="129"/>
      <c r="J91" s="129"/>
      <c r="K91" s="143">
        <f>ROUND(D91+E91-H91,2)</f>
        <v>0</v>
      </c>
    </row>
    <row r="92" spans="1:11" ht="21" customHeight="1" x14ac:dyDescent="0.2">
      <c r="A92" s="62" t="s">
        <v>100</v>
      </c>
      <c r="B92" s="52" t="s">
        <v>101</v>
      </c>
      <c r="C92" s="50" t="s">
        <v>153</v>
      </c>
      <c r="D92" s="138"/>
      <c r="E92" s="138"/>
      <c r="F92" s="138"/>
      <c r="G92" s="138"/>
      <c r="H92" s="138"/>
      <c r="I92" s="126"/>
      <c r="J92" s="126"/>
      <c r="K92" s="149">
        <f>D92+E92-H92</f>
        <v>0</v>
      </c>
    </row>
    <row r="93" spans="1:11" x14ac:dyDescent="0.2">
      <c r="A93" s="65" t="s">
        <v>106</v>
      </c>
      <c r="B93" s="79"/>
      <c r="C93" s="67"/>
      <c r="D93" s="146"/>
      <c r="E93" s="146"/>
      <c r="F93" s="146"/>
      <c r="G93" s="146"/>
      <c r="H93" s="146"/>
      <c r="I93" s="141"/>
      <c r="J93" s="141"/>
      <c r="K93" s="141"/>
    </row>
    <row r="94" spans="1:11" ht="17.25" customHeight="1" thickBot="1" x14ac:dyDescent="0.25">
      <c r="A94" s="75" t="s">
        <v>262</v>
      </c>
      <c r="B94" s="107" t="s">
        <v>154</v>
      </c>
      <c r="C94" s="78" t="s">
        <v>155</v>
      </c>
      <c r="D94" s="150"/>
      <c r="E94" s="150"/>
      <c r="F94" s="150"/>
      <c r="G94" s="150"/>
      <c r="H94" s="150"/>
      <c r="I94" s="166"/>
      <c r="J94" s="166"/>
      <c r="K94" s="151">
        <f>ROUND(D94+E94-H94,2)</f>
        <v>0</v>
      </c>
    </row>
    <row r="95" spans="1:11" ht="12.75" customHeight="1" x14ac:dyDescent="0.2">
      <c r="A95" s="21"/>
      <c r="B95" s="13"/>
      <c r="C95" s="13"/>
      <c r="D95" s="13"/>
      <c r="E95" s="13"/>
      <c r="F95" s="13"/>
      <c r="G95" s="13"/>
      <c r="H95" s="6"/>
      <c r="I95" s="6"/>
      <c r="J95" s="6"/>
      <c r="K95" s="6"/>
    </row>
    <row r="96" spans="1:11" s="28" customFormat="1" ht="12.75" customHeight="1" x14ac:dyDescent="0.25">
      <c r="A96" s="206" t="s">
        <v>156</v>
      </c>
      <c r="B96" s="206"/>
      <c r="C96" s="206"/>
      <c r="D96" s="206"/>
      <c r="E96" s="206"/>
      <c r="F96" s="206"/>
      <c r="G96" s="206"/>
      <c r="H96" s="206"/>
      <c r="I96" s="206"/>
      <c r="J96" s="206"/>
      <c r="K96" s="206"/>
    </row>
    <row r="97" spans="1:11" ht="12.75" customHeight="1" x14ac:dyDescent="0.2">
      <c r="A97" s="26"/>
      <c r="B97" s="13"/>
      <c r="C97" s="13"/>
      <c r="D97" s="13"/>
      <c r="E97" s="13"/>
      <c r="F97" s="13"/>
      <c r="G97" s="13"/>
      <c r="H97" s="6"/>
      <c r="I97" s="6"/>
      <c r="J97" s="6"/>
      <c r="K97" s="2" t="s">
        <v>247</v>
      </c>
    </row>
    <row r="98" spans="1:11" ht="20.100000000000001" customHeight="1" x14ac:dyDescent="0.2">
      <c r="A98" s="189" t="s">
        <v>243</v>
      </c>
      <c r="B98" s="190"/>
      <c r="C98" s="191" t="s">
        <v>238</v>
      </c>
      <c r="D98" s="191" t="s">
        <v>239</v>
      </c>
      <c r="E98" s="187" t="s">
        <v>240</v>
      </c>
      <c r="F98" s="193"/>
      <c r="G98" s="194"/>
      <c r="H98" s="187" t="s">
        <v>241</v>
      </c>
      <c r="I98" s="193"/>
      <c r="J98" s="194"/>
      <c r="K98" s="187" t="s">
        <v>242</v>
      </c>
    </row>
    <row r="99" spans="1:11" ht="20.100000000000001" customHeight="1" x14ac:dyDescent="0.2">
      <c r="A99" s="36" t="s">
        <v>3</v>
      </c>
      <c r="B99" s="35" t="s">
        <v>4</v>
      </c>
      <c r="C99" s="192"/>
      <c r="D99" s="192"/>
      <c r="E99" s="195"/>
      <c r="F99" s="196"/>
      <c r="G99" s="197"/>
      <c r="H99" s="195"/>
      <c r="I99" s="196"/>
      <c r="J99" s="197"/>
      <c r="K99" s="188"/>
    </row>
    <row r="100" spans="1:11" ht="11.25" customHeight="1" thickBot="1" x14ac:dyDescent="0.25">
      <c r="A100" s="8">
        <v>1</v>
      </c>
      <c r="B100" s="9" t="s">
        <v>5</v>
      </c>
      <c r="C100" s="10">
        <v>3</v>
      </c>
      <c r="D100" s="10">
        <v>4</v>
      </c>
      <c r="E100" s="215">
        <v>5</v>
      </c>
      <c r="F100" s="216"/>
      <c r="G100" s="217"/>
      <c r="H100" s="215">
        <v>6</v>
      </c>
      <c r="I100" s="216"/>
      <c r="J100" s="217"/>
      <c r="K100" s="11">
        <v>7</v>
      </c>
    </row>
    <row r="101" spans="1:11" ht="20.25" customHeight="1" x14ac:dyDescent="0.25">
      <c r="A101" s="63" t="s">
        <v>157</v>
      </c>
      <c r="B101" s="60" t="s">
        <v>158</v>
      </c>
      <c r="C101" s="61" t="s">
        <v>159</v>
      </c>
      <c r="D101" s="137">
        <v>38857.410000000003</v>
      </c>
      <c r="E101" s="218"/>
      <c r="F101" s="219"/>
      <c r="G101" s="220"/>
      <c r="H101" s="218"/>
      <c r="I101" s="224"/>
      <c r="J101" s="225"/>
      <c r="K101" s="143">
        <f>ROUND(D101+E101-H101,2)</f>
        <v>38857.410000000003</v>
      </c>
    </row>
    <row r="102" spans="1:11" ht="13.2" x14ac:dyDescent="0.25">
      <c r="A102" s="65" t="s">
        <v>160</v>
      </c>
      <c r="B102" s="95"/>
      <c r="C102" s="67"/>
      <c r="D102" s="152"/>
      <c r="E102" s="221"/>
      <c r="F102" s="222"/>
      <c r="G102" s="223"/>
      <c r="H102" s="221"/>
      <c r="I102" s="229"/>
      <c r="J102" s="230"/>
      <c r="K102" s="152"/>
    </row>
    <row r="103" spans="1:11" ht="13.2" x14ac:dyDescent="0.25">
      <c r="A103" s="75" t="s">
        <v>107</v>
      </c>
      <c r="B103" s="96" t="s">
        <v>158</v>
      </c>
      <c r="C103" s="76" t="s">
        <v>161</v>
      </c>
      <c r="D103" s="159"/>
      <c r="E103" s="226"/>
      <c r="F103" s="227"/>
      <c r="G103" s="228"/>
      <c r="H103" s="226"/>
      <c r="I103" s="239"/>
      <c r="J103" s="240"/>
      <c r="K103" s="169">
        <f>ROUND(D103+E103-H103,2)</f>
        <v>0</v>
      </c>
    </row>
    <row r="104" spans="1:11" ht="13.2" x14ac:dyDescent="0.25">
      <c r="A104" s="80" t="s">
        <v>162</v>
      </c>
      <c r="B104" s="95"/>
      <c r="C104" s="68"/>
      <c r="D104" s="152"/>
      <c r="E104" s="221"/>
      <c r="F104" s="222"/>
      <c r="G104" s="223"/>
      <c r="H104" s="221"/>
      <c r="I104" s="229"/>
      <c r="J104" s="230"/>
      <c r="K104" s="152"/>
    </row>
    <row r="105" spans="1:11" ht="13.5" customHeight="1" x14ac:dyDescent="0.25">
      <c r="A105" s="77" t="s">
        <v>163</v>
      </c>
      <c r="B105" s="95" t="s">
        <v>158</v>
      </c>
      <c r="C105" s="68" t="s">
        <v>164</v>
      </c>
      <c r="D105" s="153"/>
      <c r="E105" s="198"/>
      <c r="F105" s="199"/>
      <c r="G105" s="200"/>
      <c r="H105" s="201"/>
      <c r="I105" s="202"/>
      <c r="J105" s="203"/>
      <c r="K105" s="143">
        <f>ROUND(D105+E105-H105,2)</f>
        <v>0</v>
      </c>
    </row>
    <row r="106" spans="1:11" ht="15" customHeight="1" x14ac:dyDescent="0.25">
      <c r="A106" s="65" t="s">
        <v>165</v>
      </c>
      <c r="B106" s="97" t="s">
        <v>168</v>
      </c>
      <c r="C106" s="50" t="s">
        <v>166</v>
      </c>
      <c r="D106" s="154">
        <v>38857.410000000003</v>
      </c>
      <c r="E106" s="241"/>
      <c r="F106" s="244"/>
      <c r="G106" s="245"/>
      <c r="H106" s="241"/>
      <c r="I106" s="242"/>
      <c r="J106" s="243"/>
      <c r="K106" s="143">
        <f>ROUND(D106+E106-H106,2)</f>
        <v>38857.410000000003</v>
      </c>
    </row>
    <row r="107" spans="1:11" ht="33.75" customHeight="1" x14ac:dyDescent="0.25">
      <c r="A107" s="63" t="s">
        <v>167</v>
      </c>
      <c r="B107" s="71" t="s">
        <v>168</v>
      </c>
      <c r="C107" s="50" t="s">
        <v>169</v>
      </c>
      <c r="D107" s="154">
        <v>2</v>
      </c>
      <c r="E107" s="246"/>
      <c r="F107" s="247"/>
      <c r="G107" s="248"/>
      <c r="H107" s="241"/>
      <c r="I107" s="242"/>
      <c r="J107" s="243"/>
      <c r="K107" s="143">
        <f>ROUND(D107+E107-H107,2)</f>
        <v>2</v>
      </c>
    </row>
    <row r="108" spans="1:11" ht="13.2" x14ac:dyDescent="0.25">
      <c r="A108" s="65" t="s">
        <v>106</v>
      </c>
      <c r="B108" s="66"/>
      <c r="C108" s="68"/>
      <c r="D108" s="152"/>
      <c r="E108" s="249"/>
      <c r="F108" s="250"/>
      <c r="G108" s="251"/>
      <c r="H108" s="221"/>
      <c r="I108" s="229"/>
      <c r="J108" s="230"/>
      <c r="K108" s="152"/>
    </row>
    <row r="109" spans="1:11" ht="12.75" customHeight="1" x14ac:dyDescent="0.25">
      <c r="A109" s="111"/>
      <c r="B109" s="112" t="s">
        <v>168</v>
      </c>
      <c r="C109" s="113"/>
      <c r="D109" s="153">
        <v>2</v>
      </c>
      <c r="E109" s="198"/>
      <c r="F109" s="199"/>
      <c r="G109" s="200"/>
      <c r="H109" s="201"/>
      <c r="I109" s="202"/>
      <c r="J109" s="203"/>
      <c r="K109" s="143">
        <f>ROUND(D109+E109-H109,2)</f>
        <v>2</v>
      </c>
    </row>
    <row r="110" spans="1:11" ht="12.75" hidden="1" customHeight="1" x14ac:dyDescent="0.2">
      <c r="A110" s="114"/>
      <c r="B110" s="115"/>
      <c r="C110" s="116"/>
      <c r="D110" s="154"/>
      <c r="E110" s="126"/>
      <c r="F110" s="126"/>
      <c r="G110" s="126"/>
      <c r="H110" s="138"/>
      <c r="I110" s="129"/>
      <c r="J110" s="129"/>
      <c r="K110" s="143">
        <f>D110+E110-H110</f>
        <v>0</v>
      </c>
    </row>
    <row r="111" spans="1:11" ht="22.5" customHeight="1" x14ac:dyDescent="0.25">
      <c r="A111" s="63" t="s">
        <v>170</v>
      </c>
      <c r="B111" s="71" t="s">
        <v>171</v>
      </c>
      <c r="C111" s="50" t="s">
        <v>172</v>
      </c>
      <c r="D111" s="154">
        <v>1193</v>
      </c>
      <c r="E111" s="241"/>
      <c r="F111" s="244"/>
      <c r="G111" s="245"/>
      <c r="H111" s="241">
        <v>886</v>
      </c>
      <c r="I111" s="242"/>
      <c r="J111" s="243"/>
      <c r="K111" s="143">
        <f>ROUND(D111+E111-H111,2)</f>
        <v>307</v>
      </c>
    </row>
    <row r="112" spans="1:11" ht="13.2" x14ac:dyDescent="0.25">
      <c r="A112" s="65" t="s">
        <v>106</v>
      </c>
      <c r="B112" s="66"/>
      <c r="C112" s="68"/>
      <c r="D112" s="152"/>
      <c r="E112" s="221"/>
      <c r="F112" s="222"/>
      <c r="G112" s="223"/>
      <c r="H112" s="221"/>
      <c r="I112" s="229"/>
      <c r="J112" s="230"/>
      <c r="K112" s="152"/>
    </row>
    <row r="113" spans="1:12" ht="12.75" customHeight="1" x14ac:dyDescent="0.25">
      <c r="A113" s="181"/>
      <c r="B113" s="182"/>
      <c r="C113" s="183"/>
      <c r="D113" s="184"/>
      <c r="E113" s="252"/>
      <c r="F113" s="255"/>
      <c r="G113" s="256"/>
      <c r="H113" s="252"/>
      <c r="I113" s="253"/>
      <c r="J113" s="254"/>
      <c r="K113" s="185">
        <f>ROUND(D113+E113-H113,2)</f>
        <v>0</v>
      </c>
      <c r="L113" s="186"/>
    </row>
    <row r="114" spans="1:12" ht="12.75" hidden="1" customHeight="1" x14ac:dyDescent="0.2">
      <c r="A114" s="117"/>
      <c r="B114" s="118"/>
      <c r="C114" s="119"/>
      <c r="D114" s="155"/>
      <c r="E114" s="94"/>
      <c r="F114" s="94"/>
      <c r="G114" s="94"/>
      <c r="H114" s="160"/>
      <c r="I114" s="172"/>
      <c r="J114" s="172"/>
      <c r="K114" s="143">
        <f>D114+E114-H114</f>
        <v>0</v>
      </c>
    </row>
    <row r="115" spans="1:12" ht="31.5" customHeight="1" x14ac:dyDescent="0.25">
      <c r="A115" s="63" t="s">
        <v>173</v>
      </c>
      <c r="B115" s="73" t="s">
        <v>174</v>
      </c>
      <c r="C115" s="50" t="s">
        <v>175</v>
      </c>
      <c r="D115" s="154"/>
      <c r="E115" s="246"/>
      <c r="F115" s="247"/>
      <c r="G115" s="248"/>
      <c r="H115" s="241"/>
      <c r="I115" s="242"/>
      <c r="J115" s="243"/>
      <c r="K115" s="143">
        <f>ROUND(D115+E115-H115,2)</f>
        <v>0</v>
      </c>
    </row>
    <row r="116" spans="1:12" ht="13.2" x14ac:dyDescent="0.25">
      <c r="A116" s="65" t="s">
        <v>176</v>
      </c>
      <c r="B116" s="98"/>
      <c r="C116" s="68"/>
      <c r="D116" s="152"/>
      <c r="E116" s="249"/>
      <c r="F116" s="250"/>
      <c r="G116" s="251"/>
      <c r="H116" s="221"/>
      <c r="I116" s="229"/>
      <c r="J116" s="230"/>
      <c r="K116" s="152"/>
    </row>
    <row r="117" spans="1:12" ht="13.2" x14ac:dyDescent="0.25">
      <c r="A117" s="75" t="s">
        <v>177</v>
      </c>
      <c r="B117" s="96" t="s">
        <v>174</v>
      </c>
      <c r="C117" s="76" t="s">
        <v>178</v>
      </c>
      <c r="D117" s="159"/>
      <c r="E117" s="226"/>
      <c r="F117" s="227"/>
      <c r="G117" s="228"/>
      <c r="H117" s="226"/>
      <c r="I117" s="239"/>
      <c r="J117" s="240"/>
      <c r="K117" s="169">
        <f>ROUND(D117+E117-H117,2)</f>
        <v>0</v>
      </c>
    </row>
    <row r="118" spans="1:12" ht="13.2" x14ac:dyDescent="0.25">
      <c r="A118" s="65" t="s">
        <v>162</v>
      </c>
      <c r="B118" s="95"/>
      <c r="C118" s="68"/>
      <c r="D118" s="152"/>
      <c r="E118" s="221"/>
      <c r="F118" s="222"/>
      <c r="G118" s="223"/>
      <c r="H118" s="221"/>
      <c r="I118" s="229"/>
      <c r="J118" s="229"/>
      <c r="K118" s="152"/>
    </row>
    <row r="119" spans="1:12" ht="13.2" x14ac:dyDescent="0.25">
      <c r="A119" s="77" t="s">
        <v>212</v>
      </c>
      <c r="B119" s="96" t="s">
        <v>174</v>
      </c>
      <c r="C119" s="76" t="s">
        <v>179</v>
      </c>
      <c r="D119" s="156"/>
      <c r="E119" s="198"/>
      <c r="F119" s="199"/>
      <c r="G119" s="200"/>
      <c r="H119" s="198"/>
      <c r="I119" s="239"/>
      <c r="J119" s="240"/>
      <c r="K119" s="143">
        <f>ROUND(D119+E119-H119,2)</f>
        <v>0</v>
      </c>
    </row>
    <row r="120" spans="1:12" ht="13.2" x14ac:dyDescent="0.25">
      <c r="A120" s="70" t="s">
        <v>180</v>
      </c>
      <c r="B120" s="97" t="s">
        <v>174</v>
      </c>
      <c r="C120" s="50" t="s">
        <v>181</v>
      </c>
      <c r="D120" s="154"/>
      <c r="E120" s="241"/>
      <c r="F120" s="244"/>
      <c r="G120" s="245"/>
      <c r="H120" s="241"/>
      <c r="I120" s="242"/>
      <c r="J120" s="243"/>
      <c r="K120" s="143">
        <f>ROUND(D120+E120-H120,2)</f>
        <v>0</v>
      </c>
    </row>
    <row r="121" spans="1:12" ht="13.2" x14ac:dyDescent="0.25">
      <c r="A121" s="65" t="s">
        <v>162</v>
      </c>
      <c r="B121" s="95"/>
      <c r="C121" s="68"/>
      <c r="D121" s="152"/>
      <c r="E121" s="221"/>
      <c r="F121" s="222"/>
      <c r="G121" s="223"/>
      <c r="H121" s="221"/>
      <c r="I121" s="229"/>
      <c r="J121" s="230"/>
      <c r="K121" s="152"/>
    </row>
    <row r="122" spans="1:12" ht="14.25" customHeight="1" x14ac:dyDescent="0.25">
      <c r="A122" s="65" t="s">
        <v>182</v>
      </c>
      <c r="B122" s="95" t="s">
        <v>174</v>
      </c>
      <c r="C122" s="68" t="s">
        <v>183</v>
      </c>
      <c r="D122" s="153"/>
      <c r="E122" s="198"/>
      <c r="F122" s="199"/>
      <c r="G122" s="200"/>
      <c r="H122" s="198"/>
      <c r="I122" s="239"/>
      <c r="J122" s="240"/>
      <c r="K122" s="143">
        <f>ROUND(D122+E122-H122,2)</f>
        <v>0</v>
      </c>
    </row>
    <row r="123" spans="1:12" ht="36.75" customHeight="1" thickBot="1" x14ac:dyDescent="0.3">
      <c r="A123" s="81" t="s">
        <v>184</v>
      </c>
      <c r="B123" s="82" t="s">
        <v>185</v>
      </c>
      <c r="C123" s="83" t="s">
        <v>186</v>
      </c>
      <c r="D123" s="157"/>
      <c r="E123" s="257"/>
      <c r="F123" s="258"/>
      <c r="G123" s="259"/>
      <c r="H123" s="257"/>
      <c r="I123" s="263"/>
      <c r="J123" s="264"/>
      <c r="K123" s="136">
        <f>ROUND(D123+E123-H123,2)</f>
        <v>0</v>
      </c>
    </row>
    <row r="124" spans="1:12" ht="12.75" customHeight="1" x14ac:dyDescent="0.2">
      <c r="A124" s="89"/>
      <c r="B124" s="13"/>
      <c r="C124" s="13"/>
      <c r="D124" s="13"/>
      <c r="E124" s="13"/>
      <c r="F124" s="13"/>
      <c r="G124" s="13"/>
      <c r="H124" s="6"/>
      <c r="I124" s="6"/>
      <c r="J124" s="6"/>
      <c r="K124" s="6"/>
    </row>
    <row r="125" spans="1:12" ht="12.75" customHeight="1" x14ac:dyDescent="0.2">
      <c r="A125" s="23"/>
      <c r="B125" s="16"/>
      <c r="C125" s="16"/>
      <c r="D125" s="24"/>
      <c r="E125" s="24"/>
      <c r="F125" s="24"/>
      <c r="G125" s="24"/>
      <c r="H125" s="24"/>
      <c r="I125" s="24"/>
      <c r="J125" s="24"/>
      <c r="K125" s="25" t="s">
        <v>248</v>
      </c>
    </row>
    <row r="126" spans="1:12" ht="11.25" customHeight="1" thickBot="1" x14ac:dyDescent="0.25">
      <c r="A126" s="8">
        <v>1</v>
      </c>
      <c r="B126" s="9" t="s">
        <v>5</v>
      </c>
      <c r="C126" s="10">
        <v>3</v>
      </c>
      <c r="D126" s="10">
        <v>4</v>
      </c>
      <c r="E126" s="215">
        <v>5</v>
      </c>
      <c r="F126" s="216"/>
      <c r="G126" s="217"/>
      <c r="H126" s="215">
        <v>6</v>
      </c>
      <c r="I126" s="216"/>
      <c r="J126" s="217"/>
      <c r="K126" s="11">
        <v>7</v>
      </c>
    </row>
    <row r="127" spans="1:12" ht="33" customHeight="1" x14ac:dyDescent="0.25">
      <c r="A127" s="63" t="s">
        <v>187</v>
      </c>
      <c r="B127" s="69" t="s">
        <v>188</v>
      </c>
      <c r="C127" s="84" t="s">
        <v>189</v>
      </c>
      <c r="D127" s="161">
        <f>D129+D130</f>
        <v>8609220.3100000005</v>
      </c>
      <c r="E127" s="260">
        <f>E129+E130</f>
        <v>0</v>
      </c>
      <c r="F127" s="261"/>
      <c r="G127" s="262"/>
      <c r="H127" s="260">
        <f>H129+H130</f>
        <v>82856.149999999994</v>
      </c>
      <c r="I127" s="224"/>
      <c r="J127" s="225"/>
      <c r="K127" s="162">
        <f>K129+K130</f>
        <v>8526364.1600000001</v>
      </c>
    </row>
    <row r="128" spans="1:12" ht="11.1" customHeight="1" x14ac:dyDescent="0.25">
      <c r="A128" s="65" t="s">
        <v>176</v>
      </c>
      <c r="B128" s="95"/>
      <c r="C128" s="68"/>
      <c r="D128" s="163"/>
      <c r="E128" s="221"/>
      <c r="F128" s="222"/>
      <c r="G128" s="223"/>
      <c r="H128" s="221"/>
      <c r="I128" s="229"/>
      <c r="J128" s="229"/>
      <c r="K128" s="152"/>
    </row>
    <row r="129" spans="1:11" ht="13.5" customHeight="1" x14ac:dyDescent="0.25">
      <c r="A129" s="75" t="s">
        <v>182</v>
      </c>
      <c r="B129" s="96" t="s">
        <v>188</v>
      </c>
      <c r="C129" s="76" t="s">
        <v>190</v>
      </c>
      <c r="D129" s="128">
        <v>73630.77</v>
      </c>
      <c r="E129" s="198"/>
      <c r="F129" s="199"/>
      <c r="G129" s="200"/>
      <c r="H129" s="198"/>
      <c r="I129" s="239"/>
      <c r="J129" s="240"/>
      <c r="K129" s="143">
        <f>ROUND(D129+E129-H129,2)</f>
        <v>73630.77</v>
      </c>
    </row>
    <row r="130" spans="1:11" ht="17.25" customHeight="1" x14ac:dyDescent="0.25">
      <c r="A130" s="65" t="s">
        <v>191</v>
      </c>
      <c r="B130" s="95" t="s">
        <v>188</v>
      </c>
      <c r="C130" s="68" t="s">
        <v>192</v>
      </c>
      <c r="D130" s="140">
        <v>8535589.5399999991</v>
      </c>
      <c r="E130" s="241"/>
      <c r="F130" s="244"/>
      <c r="G130" s="245"/>
      <c r="H130" s="241">
        <v>82856.149999999994</v>
      </c>
      <c r="I130" s="242"/>
      <c r="J130" s="243"/>
      <c r="K130" s="143">
        <f>ROUND(D130+E130-H130,2)</f>
        <v>8452733.3900000006</v>
      </c>
    </row>
    <row r="131" spans="1:11" ht="33" customHeight="1" x14ac:dyDescent="0.25">
      <c r="A131" s="63" t="s">
        <v>193</v>
      </c>
      <c r="B131" s="71" t="s">
        <v>194</v>
      </c>
      <c r="C131" s="50" t="s">
        <v>195</v>
      </c>
      <c r="D131" s="125"/>
      <c r="E131" s="241"/>
      <c r="F131" s="244"/>
      <c r="G131" s="245"/>
      <c r="H131" s="241"/>
      <c r="I131" s="242"/>
      <c r="J131" s="243"/>
      <c r="K131" s="143">
        <f>ROUND(D131+E131-H131,2)</f>
        <v>0</v>
      </c>
    </row>
    <row r="132" spans="1:11" ht="11.1" customHeight="1" x14ac:dyDescent="0.25">
      <c r="A132" s="65" t="s">
        <v>176</v>
      </c>
      <c r="B132" s="66"/>
      <c r="C132" s="68"/>
      <c r="D132" s="152"/>
      <c r="E132" s="221"/>
      <c r="F132" s="222"/>
      <c r="G132" s="223"/>
      <c r="H132" s="221"/>
      <c r="I132" s="229"/>
      <c r="J132" s="229"/>
      <c r="K132" s="152"/>
    </row>
    <row r="133" spans="1:11" ht="17.25" customHeight="1" x14ac:dyDescent="0.25">
      <c r="A133" s="75" t="s">
        <v>177</v>
      </c>
      <c r="B133" s="96" t="s">
        <v>194</v>
      </c>
      <c r="C133" s="76" t="s">
        <v>196</v>
      </c>
      <c r="D133" s="159"/>
      <c r="E133" s="226"/>
      <c r="F133" s="227"/>
      <c r="G133" s="228"/>
      <c r="H133" s="226"/>
      <c r="I133" s="239"/>
      <c r="J133" s="240"/>
      <c r="K133" s="169">
        <f>ROUND(D133+E133-H133,2)</f>
        <v>0</v>
      </c>
    </row>
    <row r="134" spans="1:11" ht="11.1" customHeight="1" x14ac:dyDescent="0.25">
      <c r="A134" s="65" t="s">
        <v>162</v>
      </c>
      <c r="B134" s="95"/>
      <c r="C134" s="68"/>
      <c r="D134" s="152"/>
      <c r="E134" s="221"/>
      <c r="F134" s="222"/>
      <c r="G134" s="223"/>
      <c r="H134" s="221"/>
      <c r="I134" s="229"/>
      <c r="J134" s="229"/>
      <c r="K134" s="152"/>
    </row>
    <row r="135" spans="1:11" ht="13.5" customHeight="1" x14ac:dyDescent="0.25">
      <c r="A135" s="77" t="s">
        <v>212</v>
      </c>
      <c r="B135" s="96" t="s">
        <v>194</v>
      </c>
      <c r="C135" s="76" t="s">
        <v>197</v>
      </c>
      <c r="D135" s="156"/>
      <c r="E135" s="198"/>
      <c r="F135" s="199"/>
      <c r="G135" s="200"/>
      <c r="H135" s="198"/>
      <c r="I135" s="239"/>
      <c r="J135" s="240"/>
      <c r="K135" s="143">
        <f>ROUND(D135+E135-H135,2)</f>
        <v>0</v>
      </c>
    </row>
    <row r="136" spans="1:11" ht="18.75" customHeight="1" x14ac:dyDescent="0.25">
      <c r="A136" s="70" t="s">
        <v>180</v>
      </c>
      <c r="B136" s="96" t="s">
        <v>194</v>
      </c>
      <c r="C136" s="76" t="s">
        <v>198</v>
      </c>
      <c r="D136" s="156"/>
      <c r="E136" s="241"/>
      <c r="F136" s="244"/>
      <c r="G136" s="245"/>
      <c r="H136" s="241"/>
      <c r="I136" s="242"/>
      <c r="J136" s="243"/>
      <c r="K136" s="143">
        <f>ROUND(D136+E136-H136,2)</f>
        <v>0</v>
      </c>
    </row>
    <row r="137" spans="1:11" ht="11.1" customHeight="1" x14ac:dyDescent="0.25">
      <c r="A137" s="65" t="s">
        <v>162</v>
      </c>
      <c r="B137" s="95"/>
      <c r="C137" s="68"/>
      <c r="D137" s="152"/>
      <c r="E137" s="221"/>
      <c r="F137" s="222"/>
      <c r="G137" s="223"/>
      <c r="H137" s="221"/>
      <c r="I137" s="229"/>
      <c r="J137" s="229"/>
      <c r="K137" s="152"/>
    </row>
    <row r="138" spans="1:11" ht="18" customHeight="1" x14ac:dyDescent="0.25">
      <c r="A138" s="65" t="s">
        <v>182</v>
      </c>
      <c r="B138" s="96" t="s">
        <v>194</v>
      </c>
      <c r="C138" s="76" t="s">
        <v>199</v>
      </c>
      <c r="D138" s="128"/>
      <c r="E138" s="198"/>
      <c r="F138" s="199"/>
      <c r="G138" s="200"/>
      <c r="H138" s="198"/>
      <c r="I138" s="239"/>
      <c r="J138" s="240"/>
      <c r="K138" s="143">
        <f>ROUND(D138+E138-H138,2)</f>
        <v>0</v>
      </c>
    </row>
    <row r="139" spans="1:11" ht="27.75" customHeight="1" x14ac:dyDescent="0.25">
      <c r="A139" s="63" t="s">
        <v>200</v>
      </c>
      <c r="B139" s="74" t="s">
        <v>201</v>
      </c>
      <c r="C139" s="76" t="s">
        <v>202</v>
      </c>
      <c r="D139" s="156"/>
      <c r="E139" s="265" t="s">
        <v>38</v>
      </c>
      <c r="F139" s="266"/>
      <c r="G139" s="267"/>
      <c r="H139" s="241"/>
      <c r="I139" s="242"/>
      <c r="J139" s="243"/>
      <c r="K139" s="143">
        <f>D139-H139</f>
        <v>0</v>
      </c>
    </row>
    <row r="140" spans="1:11" ht="34.5" customHeight="1" x14ac:dyDescent="0.25">
      <c r="A140" s="63" t="s">
        <v>203</v>
      </c>
      <c r="B140" s="74" t="s">
        <v>204</v>
      </c>
      <c r="C140" s="76" t="s">
        <v>205</v>
      </c>
      <c r="D140" s="156"/>
      <c r="E140" s="241"/>
      <c r="F140" s="244"/>
      <c r="G140" s="245"/>
      <c r="H140" s="241"/>
      <c r="I140" s="242"/>
      <c r="J140" s="243"/>
      <c r="K140" s="143">
        <f>ROUND(D140+E140-H140,2)</f>
        <v>0</v>
      </c>
    </row>
    <row r="141" spans="1:11" ht="11.1" customHeight="1" x14ac:dyDescent="0.25">
      <c r="A141" s="65" t="s">
        <v>176</v>
      </c>
      <c r="B141" s="66"/>
      <c r="C141" s="68"/>
      <c r="D141" s="152"/>
      <c r="E141" s="221"/>
      <c r="F141" s="222"/>
      <c r="G141" s="223"/>
      <c r="H141" s="221"/>
      <c r="I141" s="229"/>
      <c r="J141" s="229"/>
      <c r="K141" s="152"/>
    </row>
    <row r="142" spans="1:11" ht="17.25" customHeight="1" x14ac:dyDescent="0.25">
      <c r="A142" s="75" t="s">
        <v>177</v>
      </c>
      <c r="B142" s="95" t="s">
        <v>204</v>
      </c>
      <c r="C142" s="68" t="s">
        <v>206</v>
      </c>
      <c r="D142" s="159"/>
      <c r="E142" s="226"/>
      <c r="F142" s="227"/>
      <c r="G142" s="228"/>
      <c r="H142" s="226"/>
      <c r="I142" s="239"/>
      <c r="J142" s="240"/>
      <c r="K142" s="169">
        <f>ROUND(D142+E142-H142,2)</f>
        <v>0</v>
      </c>
    </row>
    <row r="143" spans="1:11" ht="11.1" customHeight="1" x14ac:dyDescent="0.25">
      <c r="A143" s="65" t="s">
        <v>162</v>
      </c>
      <c r="B143" s="99"/>
      <c r="C143" s="67"/>
      <c r="D143" s="164"/>
      <c r="E143" s="221"/>
      <c r="F143" s="222"/>
      <c r="G143" s="223"/>
      <c r="H143" s="221"/>
      <c r="I143" s="229"/>
      <c r="J143" s="229"/>
      <c r="K143" s="164"/>
    </row>
    <row r="144" spans="1:11" ht="14.25" customHeight="1" x14ac:dyDescent="0.25">
      <c r="A144" s="77" t="s">
        <v>207</v>
      </c>
      <c r="B144" s="96" t="s">
        <v>204</v>
      </c>
      <c r="C144" s="76" t="s">
        <v>208</v>
      </c>
      <c r="D144" s="156"/>
      <c r="E144" s="198"/>
      <c r="F144" s="199"/>
      <c r="G144" s="200"/>
      <c r="H144" s="198"/>
      <c r="I144" s="239"/>
      <c r="J144" s="240"/>
      <c r="K144" s="143">
        <f>ROUND(D144+E144-H144,2)</f>
        <v>0</v>
      </c>
    </row>
    <row r="145" spans="1:11" ht="14.25" customHeight="1" x14ac:dyDescent="0.25">
      <c r="A145" s="77" t="s">
        <v>212</v>
      </c>
      <c r="B145" s="95" t="s">
        <v>204</v>
      </c>
      <c r="C145" s="68" t="s">
        <v>209</v>
      </c>
      <c r="D145" s="153"/>
      <c r="E145" s="241"/>
      <c r="F145" s="244"/>
      <c r="G145" s="245"/>
      <c r="H145" s="241"/>
      <c r="I145" s="242"/>
      <c r="J145" s="243"/>
      <c r="K145" s="143">
        <f>ROUND(D145+E145-H145,2)</f>
        <v>0</v>
      </c>
    </row>
    <row r="146" spans="1:11" ht="19.5" customHeight="1" x14ac:dyDescent="0.25">
      <c r="A146" s="77" t="s">
        <v>210</v>
      </c>
      <c r="B146" s="97" t="s">
        <v>204</v>
      </c>
      <c r="C146" s="50" t="s">
        <v>211</v>
      </c>
      <c r="D146" s="168"/>
      <c r="E146" s="246"/>
      <c r="F146" s="247"/>
      <c r="G146" s="248"/>
      <c r="H146" s="246"/>
      <c r="I146" s="242"/>
      <c r="J146" s="243"/>
      <c r="K146" s="179">
        <f>ROUND(D146+E146-H146,2)</f>
        <v>0</v>
      </c>
    </row>
    <row r="147" spans="1:11" ht="11.1" customHeight="1" x14ac:dyDescent="0.25">
      <c r="A147" s="65" t="s">
        <v>162</v>
      </c>
      <c r="B147" s="95"/>
      <c r="C147" s="68"/>
      <c r="D147" s="152"/>
      <c r="E147" s="221"/>
      <c r="F147" s="222"/>
      <c r="G147" s="223"/>
      <c r="H147" s="221"/>
      <c r="I147" s="229"/>
      <c r="J147" s="229"/>
      <c r="K147" s="152"/>
    </row>
    <row r="148" spans="1:11" ht="12" customHeight="1" x14ac:dyDescent="0.25">
      <c r="A148" s="77" t="s">
        <v>212</v>
      </c>
      <c r="B148" s="95" t="s">
        <v>204</v>
      </c>
      <c r="C148" s="68" t="s">
        <v>213</v>
      </c>
      <c r="D148" s="153"/>
      <c r="E148" s="198"/>
      <c r="F148" s="199"/>
      <c r="G148" s="200"/>
      <c r="H148" s="201"/>
      <c r="I148" s="202"/>
      <c r="J148" s="203"/>
      <c r="K148" s="143">
        <f>ROUND(D148+E148-H148,2)</f>
        <v>0</v>
      </c>
    </row>
    <row r="149" spans="1:11" ht="19.5" customHeight="1" x14ac:dyDescent="0.25">
      <c r="A149" s="70" t="s">
        <v>180</v>
      </c>
      <c r="B149" s="97" t="s">
        <v>204</v>
      </c>
      <c r="C149" s="50" t="s">
        <v>214</v>
      </c>
      <c r="D149" s="154"/>
      <c r="E149" s="241"/>
      <c r="F149" s="244"/>
      <c r="G149" s="245"/>
      <c r="H149" s="198"/>
      <c r="I149" s="239"/>
      <c r="J149" s="240"/>
      <c r="K149" s="143">
        <f>ROUND(D149+E149-H149,2)</f>
        <v>0</v>
      </c>
    </row>
    <row r="150" spans="1:11" ht="11.1" customHeight="1" x14ac:dyDescent="0.25">
      <c r="A150" s="65" t="s">
        <v>162</v>
      </c>
      <c r="B150" s="95"/>
      <c r="C150" s="68"/>
      <c r="D150" s="152"/>
      <c r="E150" s="221"/>
      <c r="F150" s="222"/>
      <c r="G150" s="223"/>
      <c r="H150" s="221"/>
      <c r="I150" s="229"/>
      <c r="J150" s="229"/>
      <c r="K150" s="152"/>
    </row>
    <row r="151" spans="1:11" ht="13.5" customHeight="1" thickBot="1" x14ac:dyDescent="0.3">
      <c r="A151" s="77" t="s">
        <v>182</v>
      </c>
      <c r="B151" s="100" t="s">
        <v>204</v>
      </c>
      <c r="C151" s="78" t="s">
        <v>215</v>
      </c>
      <c r="D151" s="165"/>
      <c r="E151" s="268"/>
      <c r="F151" s="271"/>
      <c r="G151" s="272"/>
      <c r="H151" s="268"/>
      <c r="I151" s="269"/>
      <c r="J151" s="270"/>
      <c r="K151" s="151">
        <f>ROUND(D151+E151-H151,2)</f>
        <v>0</v>
      </c>
    </row>
    <row r="152" spans="1:11" ht="12.75" customHeight="1" x14ac:dyDescent="0.2">
      <c r="A152" s="22"/>
      <c r="B152" s="13"/>
      <c r="C152" s="13"/>
      <c r="D152" s="4"/>
      <c r="E152" s="4"/>
      <c r="F152" s="4"/>
      <c r="G152" s="4"/>
      <c r="H152" s="4"/>
      <c r="I152" s="4"/>
      <c r="J152" s="4"/>
      <c r="K152" s="4"/>
    </row>
    <row r="153" spans="1:11" ht="12.75" customHeight="1" x14ac:dyDescent="0.2">
      <c r="A153" s="23"/>
      <c r="B153" s="16"/>
      <c r="C153" s="16"/>
      <c r="D153" s="24"/>
      <c r="E153" s="24"/>
      <c r="F153" s="24"/>
      <c r="G153" s="24"/>
      <c r="H153" s="24"/>
      <c r="I153" s="24"/>
      <c r="J153" s="24"/>
      <c r="K153" s="37" t="s">
        <v>249</v>
      </c>
    </row>
    <row r="154" spans="1:11" ht="11.25" customHeight="1" thickBot="1" x14ac:dyDescent="0.25">
      <c r="A154" s="8">
        <v>1</v>
      </c>
      <c r="B154" s="9" t="s">
        <v>5</v>
      </c>
      <c r="C154" s="10">
        <v>3</v>
      </c>
      <c r="D154" s="10">
        <v>4</v>
      </c>
      <c r="E154" s="215">
        <v>5</v>
      </c>
      <c r="F154" s="216"/>
      <c r="G154" s="217"/>
      <c r="H154" s="215">
        <v>6</v>
      </c>
      <c r="I154" s="216"/>
      <c r="J154" s="217"/>
      <c r="K154" s="11">
        <v>7</v>
      </c>
    </row>
    <row r="155" spans="1:11" ht="30" customHeight="1" x14ac:dyDescent="0.25">
      <c r="A155" s="63" t="s">
        <v>216</v>
      </c>
      <c r="B155" s="69" t="s">
        <v>217</v>
      </c>
      <c r="C155" s="84" t="s">
        <v>218</v>
      </c>
      <c r="D155" s="137"/>
      <c r="E155" s="218"/>
      <c r="F155" s="224"/>
      <c r="G155" s="225"/>
      <c r="H155" s="218"/>
      <c r="I155" s="224"/>
      <c r="J155" s="225"/>
      <c r="K155" s="143">
        <f>ROUND(D155+E155-H155,2)</f>
        <v>0</v>
      </c>
    </row>
    <row r="156" spans="1:11" ht="11.1" customHeight="1" x14ac:dyDescent="0.25">
      <c r="A156" s="65" t="s">
        <v>176</v>
      </c>
      <c r="B156" s="99"/>
      <c r="C156" s="67"/>
      <c r="D156" s="164"/>
      <c r="E156" s="221"/>
      <c r="F156" s="222"/>
      <c r="G156" s="223"/>
      <c r="H156" s="221"/>
      <c r="I156" s="229"/>
      <c r="J156" s="229"/>
      <c r="K156" s="164"/>
    </row>
    <row r="157" spans="1:11" ht="12.75" customHeight="1" x14ac:dyDescent="0.25">
      <c r="A157" s="75" t="s">
        <v>177</v>
      </c>
      <c r="B157" s="96" t="s">
        <v>217</v>
      </c>
      <c r="C157" s="76" t="s">
        <v>219</v>
      </c>
      <c r="D157" s="159"/>
      <c r="E157" s="226"/>
      <c r="F157" s="227"/>
      <c r="G157" s="228"/>
      <c r="H157" s="226"/>
      <c r="I157" s="239"/>
      <c r="J157" s="240"/>
      <c r="K157" s="169">
        <f>ROUND(D157+E157-H157,2)</f>
        <v>0</v>
      </c>
    </row>
    <row r="158" spans="1:11" ht="11.1" customHeight="1" x14ac:dyDescent="0.25">
      <c r="A158" s="65" t="s">
        <v>162</v>
      </c>
      <c r="B158" s="99"/>
      <c r="C158" s="67"/>
      <c r="D158" s="164"/>
      <c r="E158" s="221"/>
      <c r="F158" s="222"/>
      <c r="G158" s="223"/>
      <c r="H158" s="221"/>
      <c r="I158" s="229"/>
      <c r="J158" s="229"/>
      <c r="K158" s="164"/>
    </row>
    <row r="159" spans="1:11" ht="14.25" customHeight="1" x14ac:dyDescent="0.25">
      <c r="A159" s="77" t="s">
        <v>207</v>
      </c>
      <c r="B159" s="96" t="s">
        <v>217</v>
      </c>
      <c r="C159" s="76" t="s">
        <v>220</v>
      </c>
      <c r="D159" s="156"/>
      <c r="E159" s="198"/>
      <c r="F159" s="199"/>
      <c r="G159" s="200"/>
      <c r="H159" s="198"/>
      <c r="I159" s="239"/>
      <c r="J159" s="240"/>
      <c r="K159" s="143">
        <f>ROUND(D159+E159-H159,2)</f>
        <v>0</v>
      </c>
    </row>
    <row r="160" spans="1:11" ht="14.25" customHeight="1" x14ac:dyDescent="0.25">
      <c r="A160" s="77" t="s">
        <v>212</v>
      </c>
      <c r="B160" s="95" t="s">
        <v>217</v>
      </c>
      <c r="C160" s="68" t="s">
        <v>221</v>
      </c>
      <c r="D160" s="153"/>
      <c r="E160" s="241"/>
      <c r="F160" s="244"/>
      <c r="G160" s="245"/>
      <c r="H160" s="241"/>
      <c r="I160" s="242"/>
      <c r="J160" s="243"/>
      <c r="K160" s="143">
        <f>D160+E160-H160</f>
        <v>0</v>
      </c>
    </row>
    <row r="161" spans="1:11" ht="15" customHeight="1" x14ac:dyDescent="0.25">
      <c r="A161" s="77" t="s">
        <v>210</v>
      </c>
      <c r="B161" s="97" t="s">
        <v>217</v>
      </c>
      <c r="C161" s="50" t="s">
        <v>222</v>
      </c>
      <c r="D161" s="168"/>
      <c r="E161" s="246"/>
      <c r="F161" s="247"/>
      <c r="G161" s="248"/>
      <c r="H161" s="246"/>
      <c r="I161" s="242"/>
      <c r="J161" s="243"/>
      <c r="K161" s="179">
        <f>ROUND(D161+E161-H161,2)</f>
        <v>0</v>
      </c>
    </row>
    <row r="162" spans="1:11" ht="11.1" customHeight="1" x14ac:dyDescent="0.25">
      <c r="A162" s="65" t="s">
        <v>162</v>
      </c>
      <c r="B162" s="95"/>
      <c r="C162" s="68"/>
      <c r="D162" s="152"/>
      <c r="E162" s="221"/>
      <c r="F162" s="222"/>
      <c r="G162" s="223"/>
      <c r="H162" s="221"/>
      <c r="I162" s="229"/>
      <c r="J162" s="229"/>
      <c r="K162" s="152"/>
    </row>
    <row r="163" spans="1:11" ht="12" customHeight="1" x14ac:dyDescent="0.25">
      <c r="A163" s="77" t="s">
        <v>212</v>
      </c>
      <c r="B163" s="95" t="s">
        <v>217</v>
      </c>
      <c r="C163" s="68" t="s">
        <v>223</v>
      </c>
      <c r="D163" s="153"/>
      <c r="E163" s="198"/>
      <c r="F163" s="199"/>
      <c r="G163" s="200"/>
      <c r="H163" s="201"/>
      <c r="I163" s="202"/>
      <c r="J163" s="203"/>
      <c r="K163" s="143">
        <f>ROUND(D163+E163-H163,2)</f>
        <v>0</v>
      </c>
    </row>
    <row r="164" spans="1:11" ht="14.25" customHeight="1" x14ac:dyDescent="0.25">
      <c r="A164" s="70" t="s">
        <v>180</v>
      </c>
      <c r="B164" s="97" t="s">
        <v>217</v>
      </c>
      <c r="C164" s="50" t="s">
        <v>224</v>
      </c>
      <c r="D164" s="154"/>
      <c r="E164" s="241"/>
      <c r="F164" s="244"/>
      <c r="G164" s="245"/>
      <c r="H164" s="241"/>
      <c r="I164" s="242"/>
      <c r="J164" s="243"/>
      <c r="K164" s="143">
        <f>ROUND(D164+E164-H164,2)</f>
        <v>0</v>
      </c>
    </row>
    <row r="165" spans="1:11" ht="11.1" customHeight="1" x14ac:dyDescent="0.25">
      <c r="A165" s="65" t="s">
        <v>162</v>
      </c>
      <c r="B165" s="95"/>
      <c r="C165" s="68"/>
      <c r="D165" s="152"/>
      <c r="E165" s="221"/>
      <c r="F165" s="222"/>
      <c r="G165" s="223"/>
      <c r="H165" s="221"/>
      <c r="I165" s="229"/>
      <c r="J165" s="229"/>
      <c r="K165" s="152"/>
    </row>
    <row r="166" spans="1:11" ht="13.5" customHeight="1" x14ac:dyDescent="0.25">
      <c r="A166" s="65" t="s">
        <v>182</v>
      </c>
      <c r="B166" s="96" t="s">
        <v>217</v>
      </c>
      <c r="C166" s="76" t="s">
        <v>225</v>
      </c>
      <c r="D166" s="156"/>
      <c r="E166" s="198"/>
      <c r="F166" s="199"/>
      <c r="G166" s="200"/>
      <c r="H166" s="198"/>
      <c r="I166" s="239"/>
      <c r="J166" s="240"/>
      <c r="K166" s="143">
        <f>ROUND(D166+E166-H166,2)</f>
        <v>0</v>
      </c>
    </row>
    <row r="167" spans="1:11" ht="33" customHeight="1" x14ac:dyDescent="0.25">
      <c r="A167" s="63" t="s">
        <v>226</v>
      </c>
      <c r="B167" s="73" t="s">
        <v>227</v>
      </c>
      <c r="C167" s="67" t="s">
        <v>228</v>
      </c>
      <c r="D167" s="167"/>
      <c r="E167" s="241"/>
      <c r="F167" s="244"/>
      <c r="G167" s="245"/>
      <c r="H167" s="241"/>
      <c r="I167" s="242"/>
      <c r="J167" s="243"/>
      <c r="K167" s="143">
        <f>ROUND(D167+E167-H167,2)</f>
        <v>0</v>
      </c>
    </row>
    <row r="168" spans="1:11" ht="11.1" customHeight="1" x14ac:dyDescent="0.25">
      <c r="A168" s="65" t="s">
        <v>176</v>
      </c>
      <c r="B168" s="99"/>
      <c r="C168" s="67"/>
      <c r="D168" s="164"/>
      <c r="E168" s="221"/>
      <c r="F168" s="222"/>
      <c r="G168" s="223"/>
      <c r="H168" s="221"/>
      <c r="I168" s="229"/>
      <c r="J168" s="229"/>
      <c r="K168" s="164"/>
    </row>
    <row r="169" spans="1:11" ht="15" customHeight="1" x14ac:dyDescent="0.25">
      <c r="A169" s="75" t="s">
        <v>177</v>
      </c>
      <c r="B169" s="96" t="s">
        <v>227</v>
      </c>
      <c r="C169" s="76" t="s">
        <v>229</v>
      </c>
      <c r="D169" s="159"/>
      <c r="E169" s="226"/>
      <c r="F169" s="227"/>
      <c r="G169" s="228"/>
      <c r="H169" s="226"/>
      <c r="I169" s="239"/>
      <c r="J169" s="240"/>
      <c r="K169" s="169">
        <f>ROUND(D169+E169-H169,2)</f>
        <v>0</v>
      </c>
    </row>
    <row r="170" spans="1:11" ht="11.1" customHeight="1" x14ac:dyDescent="0.25">
      <c r="A170" s="65" t="s">
        <v>162</v>
      </c>
      <c r="B170" s="99"/>
      <c r="C170" s="67"/>
      <c r="D170" s="164"/>
      <c r="E170" s="221"/>
      <c r="F170" s="222"/>
      <c r="G170" s="223"/>
      <c r="H170" s="221"/>
      <c r="I170" s="229"/>
      <c r="J170" s="229"/>
      <c r="K170" s="164"/>
    </row>
    <row r="171" spans="1:11" ht="15" customHeight="1" x14ac:dyDescent="0.25">
      <c r="A171" s="77" t="s">
        <v>207</v>
      </c>
      <c r="B171" s="96" t="s">
        <v>227</v>
      </c>
      <c r="C171" s="76" t="s">
        <v>230</v>
      </c>
      <c r="D171" s="156"/>
      <c r="E171" s="198"/>
      <c r="F171" s="199"/>
      <c r="G171" s="200"/>
      <c r="H171" s="198"/>
      <c r="I171" s="239"/>
      <c r="J171" s="240"/>
      <c r="K171" s="143">
        <f>ROUND(D171+E171-H171,2)</f>
        <v>0</v>
      </c>
    </row>
    <row r="172" spans="1:11" ht="17.25" customHeight="1" x14ac:dyDescent="0.25">
      <c r="A172" s="77" t="s">
        <v>212</v>
      </c>
      <c r="B172" s="95" t="s">
        <v>227</v>
      </c>
      <c r="C172" s="68" t="s">
        <v>231</v>
      </c>
      <c r="D172" s="153"/>
      <c r="E172" s="241"/>
      <c r="F172" s="244"/>
      <c r="G172" s="245"/>
      <c r="H172" s="241"/>
      <c r="I172" s="242"/>
      <c r="J172" s="243"/>
      <c r="K172" s="143">
        <f>ROUND(D172+E172-H172,2)</f>
        <v>0</v>
      </c>
    </row>
    <row r="173" spans="1:11" ht="18" customHeight="1" x14ac:dyDescent="0.25">
      <c r="A173" s="77" t="s">
        <v>210</v>
      </c>
      <c r="B173" s="97" t="s">
        <v>227</v>
      </c>
      <c r="C173" s="50" t="s">
        <v>232</v>
      </c>
      <c r="D173" s="168"/>
      <c r="E173" s="246"/>
      <c r="F173" s="247"/>
      <c r="G173" s="248"/>
      <c r="H173" s="246"/>
      <c r="I173" s="242"/>
      <c r="J173" s="243"/>
      <c r="K173" s="179">
        <f>ROUND(D173+E173-H173,2)</f>
        <v>0</v>
      </c>
    </row>
    <row r="174" spans="1:11" ht="11.1" customHeight="1" x14ac:dyDescent="0.25">
      <c r="A174" s="65" t="s">
        <v>162</v>
      </c>
      <c r="B174" s="95"/>
      <c r="C174" s="68"/>
      <c r="D174" s="152"/>
      <c r="E174" s="221"/>
      <c r="F174" s="222"/>
      <c r="G174" s="223"/>
      <c r="H174" s="221"/>
      <c r="I174" s="229"/>
      <c r="J174" s="229"/>
      <c r="K174" s="152"/>
    </row>
    <row r="175" spans="1:11" ht="12" customHeight="1" x14ac:dyDescent="0.25">
      <c r="A175" s="77" t="s">
        <v>212</v>
      </c>
      <c r="B175" s="95" t="s">
        <v>227</v>
      </c>
      <c r="C175" s="68" t="s">
        <v>233</v>
      </c>
      <c r="D175" s="153"/>
      <c r="E175" s="198"/>
      <c r="F175" s="199"/>
      <c r="G175" s="200"/>
      <c r="H175" s="201"/>
      <c r="I175" s="202"/>
      <c r="J175" s="203"/>
      <c r="K175" s="143">
        <f>ROUND(D175+E175-H175,2)</f>
        <v>0</v>
      </c>
    </row>
    <row r="176" spans="1:11" ht="17.25" customHeight="1" x14ac:dyDescent="0.25">
      <c r="A176" s="70" t="s">
        <v>180</v>
      </c>
      <c r="B176" s="97" t="s">
        <v>227</v>
      </c>
      <c r="C176" s="50" t="s">
        <v>234</v>
      </c>
      <c r="D176" s="154"/>
      <c r="E176" s="241"/>
      <c r="F176" s="244"/>
      <c r="G176" s="245"/>
      <c r="H176" s="241"/>
      <c r="I176" s="242"/>
      <c r="J176" s="243"/>
      <c r="K176" s="143">
        <f>ROUND(D176+E176-H176,2)</f>
        <v>0</v>
      </c>
    </row>
    <row r="177" spans="1:11" ht="11.1" customHeight="1" x14ac:dyDescent="0.25">
      <c r="A177" s="65" t="s">
        <v>162</v>
      </c>
      <c r="B177" s="95"/>
      <c r="C177" s="68"/>
      <c r="D177" s="152"/>
      <c r="E177" s="221"/>
      <c r="F177" s="222"/>
      <c r="G177" s="223"/>
      <c r="H177" s="221"/>
      <c r="I177" s="229"/>
      <c r="J177" s="229"/>
      <c r="K177" s="152"/>
    </row>
    <row r="178" spans="1:11" ht="15.75" customHeight="1" x14ac:dyDescent="0.25">
      <c r="A178" s="77" t="s">
        <v>182</v>
      </c>
      <c r="B178" s="96" t="s">
        <v>227</v>
      </c>
      <c r="C178" s="76" t="s">
        <v>235</v>
      </c>
      <c r="D178" s="156"/>
      <c r="E178" s="198"/>
      <c r="F178" s="199"/>
      <c r="G178" s="200"/>
      <c r="H178" s="198"/>
      <c r="I178" s="239"/>
      <c r="J178" s="240"/>
      <c r="K178" s="143">
        <f>ROUND(D178+E178-H178,2)</f>
        <v>0</v>
      </c>
    </row>
    <row r="179" spans="1:11" ht="33" customHeight="1" thickBot="1" x14ac:dyDescent="0.3">
      <c r="A179" s="177" t="s">
        <v>263</v>
      </c>
      <c r="B179" s="82" t="s">
        <v>264</v>
      </c>
      <c r="C179" s="83" t="s">
        <v>265</v>
      </c>
      <c r="D179" s="157">
        <v>3640.02</v>
      </c>
      <c r="E179" s="257">
        <v>1663.85</v>
      </c>
      <c r="F179" s="258"/>
      <c r="G179" s="259"/>
      <c r="H179" s="257">
        <v>1040.01</v>
      </c>
      <c r="I179" s="263"/>
      <c r="J179" s="264"/>
      <c r="K179" s="136">
        <f>ROUND(D179+E179-H179,2)</f>
        <v>4263.8599999999997</v>
      </c>
    </row>
  </sheetData>
  <mergeCells count="183">
    <mergeCell ref="H177:J177"/>
    <mergeCell ref="H178:J178"/>
    <mergeCell ref="H171:J171"/>
    <mergeCell ref="H172:J172"/>
    <mergeCell ref="H173:J173"/>
    <mergeCell ref="H174:J174"/>
    <mergeCell ref="H167:J167"/>
    <mergeCell ref="H168:J168"/>
    <mergeCell ref="H169:J169"/>
    <mergeCell ref="H170:J170"/>
    <mergeCell ref="E156:G156"/>
    <mergeCell ref="E157:G157"/>
    <mergeCell ref="E158:G158"/>
    <mergeCell ref="E159:G159"/>
    <mergeCell ref="E160:G160"/>
    <mergeCell ref="E161:G161"/>
    <mergeCell ref="E179:G179"/>
    <mergeCell ref="H179:J179"/>
    <mergeCell ref="H161:J161"/>
    <mergeCell ref="H162:J162"/>
    <mergeCell ref="H163:J163"/>
    <mergeCell ref="H164:J164"/>
    <mergeCell ref="H165:J165"/>
    <mergeCell ref="H166:J166"/>
    <mergeCell ref="E174:G174"/>
    <mergeCell ref="E175:G175"/>
    <mergeCell ref="E176:G176"/>
    <mergeCell ref="E177:G177"/>
    <mergeCell ref="E178:G178"/>
    <mergeCell ref="E172:G172"/>
    <mergeCell ref="E173:G173"/>
    <mergeCell ref="H156:J156"/>
    <mergeCell ref="H175:J175"/>
    <mergeCell ref="H176:J176"/>
    <mergeCell ref="H157:J157"/>
    <mergeCell ref="H158:J158"/>
    <mergeCell ref="H159:J159"/>
    <mergeCell ref="H160:J160"/>
    <mergeCell ref="E168:G168"/>
    <mergeCell ref="E169:G169"/>
    <mergeCell ref="E170:G170"/>
    <mergeCell ref="E171:G171"/>
    <mergeCell ref="E162:G162"/>
    <mergeCell ref="E163:G163"/>
    <mergeCell ref="E164:G164"/>
    <mergeCell ref="E165:G165"/>
    <mergeCell ref="E166:G166"/>
    <mergeCell ref="E167:G167"/>
    <mergeCell ref="H151:J151"/>
    <mergeCell ref="E154:G154"/>
    <mergeCell ref="H154:J154"/>
    <mergeCell ref="E155:G155"/>
    <mergeCell ref="E151:G151"/>
    <mergeCell ref="H144:J144"/>
    <mergeCell ref="H145:J145"/>
    <mergeCell ref="H146:J146"/>
    <mergeCell ref="H147:J147"/>
    <mergeCell ref="H148:J148"/>
    <mergeCell ref="H149:J149"/>
    <mergeCell ref="E146:G146"/>
    <mergeCell ref="E147:G147"/>
    <mergeCell ref="E148:G148"/>
    <mergeCell ref="E149:G149"/>
    <mergeCell ref="E150:G150"/>
    <mergeCell ref="E144:G144"/>
    <mergeCell ref="E145:G145"/>
    <mergeCell ref="H155:J155"/>
    <mergeCell ref="H142:J142"/>
    <mergeCell ref="H143:J143"/>
    <mergeCell ref="H132:J132"/>
    <mergeCell ref="H133:J133"/>
    <mergeCell ref="H134:J134"/>
    <mergeCell ref="H135:J135"/>
    <mergeCell ref="H136:J136"/>
    <mergeCell ref="H137:J137"/>
    <mergeCell ref="H150:J150"/>
    <mergeCell ref="H128:J128"/>
    <mergeCell ref="H129:J129"/>
    <mergeCell ref="H130:J130"/>
    <mergeCell ref="H131:J131"/>
    <mergeCell ref="E140:G140"/>
    <mergeCell ref="E141:G141"/>
    <mergeCell ref="E142:G142"/>
    <mergeCell ref="E143:G143"/>
    <mergeCell ref="E134:G134"/>
    <mergeCell ref="E135:G135"/>
    <mergeCell ref="E136:G136"/>
    <mergeCell ref="E137:G137"/>
    <mergeCell ref="E138:G138"/>
    <mergeCell ref="E139:G139"/>
    <mergeCell ref="E128:G128"/>
    <mergeCell ref="E129:G129"/>
    <mergeCell ref="E130:G130"/>
    <mergeCell ref="E131:G131"/>
    <mergeCell ref="E132:G132"/>
    <mergeCell ref="E133:G133"/>
    <mergeCell ref="H138:J138"/>
    <mergeCell ref="H139:J139"/>
    <mergeCell ref="H140:J140"/>
    <mergeCell ref="H141:J141"/>
    <mergeCell ref="E126:G126"/>
    <mergeCell ref="H126:J126"/>
    <mergeCell ref="E121:G121"/>
    <mergeCell ref="E122:G122"/>
    <mergeCell ref="E123:G123"/>
    <mergeCell ref="E127:G127"/>
    <mergeCell ref="H118:J118"/>
    <mergeCell ref="H119:J119"/>
    <mergeCell ref="H120:J120"/>
    <mergeCell ref="H121:J121"/>
    <mergeCell ref="H122:J122"/>
    <mergeCell ref="H123:J123"/>
    <mergeCell ref="H127:J127"/>
    <mergeCell ref="H113:J113"/>
    <mergeCell ref="H115:J115"/>
    <mergeCell ref="H116:J116"/>
    <mergeCell ref="H117:J117"/>
    <mergeCell ref="E118:G118"/>
    <mergeCell ref="E119:G119"/>
    <mergeCell ref="E120:G120"/>
    <mergeCell ref="E113:G113"/>
    <mergeCell ref="E115:G115"/>
    <mergeCell ref="E116:G116"/>
    <mergeCell ref="E117:G117"/>
    <mergeCell ref="H105:J105"/>
    <mergeCell ref="H106:J106"/>
    <mergeCell ref="H104:J104"/>
    <mergeCell ref="H107:J107"/>
    <mergeCell ref="H108:J108"/>
    <mergeCell ref="E111:G111"/>
    <mergeCell ref="E112:G112"/>
    <mergeCell ref="E104:G104"/>
    <mergeCell ref="E105:G105"/>
    <mergeCell ref="E106:G106"/>
    <mergeCell ref="E107:G107"/>
    <mergeCell ref="E108:G108"/>
    <mergeCell ref="H111:J111"/>
    <mergeCell ref="H112:J112"/>
    <mergeCell ref="H101:J101"/>
    <mergeCell ref="E103:G103"/>
    <mergeCell ref="H102:J102"/>
    <mergeCell ref="A1:H1"/>
    <mergeCell ref="A7:B7"/>
    <mergeCell ref="A6:K6"/>
    <mergeCell ref="B3:E3"/>
    <mergeCell ref="D7:D9"/>
    <mergeCell ref="C7:C9"/>
    <mergeCell ref="B8:B9"/>
    <mergeCell ref="K7:K9"/>
    <mergeCell ref="E8:E9"/>
    <mergeCell ref="A8:A9"/>
    <mergeCell ref="E7:G7"/>
    <mergeCell ref="F8:G8"/>
    <mergeCell ref="K52:K53"/>
    <mergeCell ref="A50:K50"/>
    <mergeCell ref="H7:J7"/>
    <mergeCell ref="H8:H9"/>
    <mergeCell ref="I8:J8"/>
    <mergeCell ref="H103:J103"/>
    <mergeCell ref="K98:K99"/>
    <mergeCell ref="A98:B98"/>
    <mergeCell ref="C98:C99"/>
    <mergeCell ref="D98:D99"/>
    <mergeCell ref="E98:G99"/>
    <mergeCell ref="H98:J99"/>
    <mergeCell ref="E109:G109"/>
    <mergeCell ref="H109:J109"/>
    <mergeCell ref="B53:B54"/>
    <mergeCell ref="C52:C54"/>
    <mergeCell ref="A96:K96"/>
    <mergeCell ref="A52:B52"/>
    <mergeCell ref="E52:G52"/>
    <mergeCell ref="A53:A54"/>
    <mergeCell ref="D52:D54"/>
    <mergeCell ref="E53:E54"/>
    <mergeCell ref="F53:G53"/>
    <mergeCell ref="H52:J52"/>
    <mergeCell ref="H53:H54"/>
    <mergeCell ref="I53:J53"/>
    <mergeCell ref="E100:G100"/>
    <mergeCell ref="H100:J100"/>
    <mergeCell ref="E101:G101"/>
    <mergeCell ref="E102:G102"/>
  </mergeCells>
  <phoneticPr fontId="0" type="noConversion"/>
  <pageMargins left="0.15748031496062992" right="0" top="0.98425196850393704" bottom="0.98425196850393704" header="0.51181102362204722" footer="0.51181102362204722"/>
  <pageSetup paperSize="9" scale="80" orientation="landscape" blackAndWhite="1" r:id="rId1"/>
  <headerFooter alignWithMargins="0"/>
  <rowBreaks count="6" manualBreakCount="6">
    <brk id="24" max="16383" man="1"/>
    <brk id="48" max="16383" man="1"/>
    <brk id="77" max="16383" man="1"/>
    <brk id="94" max="16383" man="1"/>
    <brk id="123" max="16383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Рябухина Наталья Вениаминовна</cp:lastModifiedBy>
  <dcterms:created xsi:type="dcterms:W3CDTF">2011-05-26T13:40:14Z</dcterms:created>
  <dcterms:modified xsi:type="dcterms:W3CDTF">2018-01-18T02:55:50Z</dcterms:modified>
</cp:coreProperties>
</file>