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0" yWindow="2508" windowWidth="15480" windowHeight="10716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3" i="1" l="1"/>
  <c r="I24" i="1"/>
  <c r="I25" i="1"/>
  <c r="D26" i="1"/>
  <c r="E26" i="1"/>
  <c r="E22" i="1"/>
  <c r="F26" i="1"/>
  <c r="G26" i="1"/>
  <c r="G22" i="1" s="1"/>
  <c r="H26" i="1"/>
  <c r="J26" i="1"/>
  <c r="I28" i="1"/>
  <c r="I29" i="1"/>
  <c r="I26" i="1" s="1"/>
  <c r="D30" i="1"/>
  <c r="D22" i="1" s="1"/>
  <c r="E30" i="1"/>
  <c r="F30" i="1"/>
  <c r="F22" i="1" s="1"/>
  <c r="G30" i="1"/>
  <c r="H30" i="1"/>
  <c r="H22" i="1"/>
  <c r="J30" i="1"/>
  <c r="I32" i="1"/>
  <c r="I30" i="1" s="1"/>
  <c r="I33" i="1"/>
  <c r="I34" i="1"/>
  <c r="I35" i="1"/>
  <c r="I36" i="1"/>
  <c r="D47" i="1"/>
  <c r="D46" i="1" s="1"/>
  <c r="E47" i="1"/>
  <c r="E46" i="1" s="1"/>
  <c r="F47" i="1"/>
  <c r="F46" i="1" s="1"/>
  <c r="G47" i="1"/>
  <c r="G46" i="1" s="1"/>
  <c r="H47" i="1"/>
  <c r="J47" i="1"/>
  <c r="I48" i="1"/>
  <c r="I49" i="1"/>
  <c r="I50" i="1"/>
  <c r="I51" i="1"/>
  <c r="D52" i="1"/>
  <c r="E52" i="1"/>
  <c r="F52" i="1"/>
  <c r="G52" i="1"/>
  <c r="H52" i="1"/>
  <c r="H46" i="1" s="1"/>
  <c r="J52" i="1"/>
  <c r="J46" i="1"/>
  <c r="I53" i="1"/>
  <c r="I52" i="1" s="1"/>
  <c r="I54" i="1"/>
  <c r="I55" i="1"/>
  <c r="I56" i="1"/>
  <c r="D64" i="1"/>
  <c r="E64" i="1"/>
  <c r="F64" i="1"/>
  <c r="F63" i="1"/>
  <c r="G64" i="1"/>
  <c r="H64" i="1"/>
  <c r="J64" i="1"/>
  <c r="J63" i="1" s="1"/>
  <c r="I65" i="1"/>
  <c r="I66" i="1"/>
  <c r="I64" i="1" s="1"/>
  <c r="I67" i="1"/>
  <c r="I68" i="1"/>
  <c r="D69" i="1"/>
  <c r="D63" i="1" s="1"/>
  <c r="E69" i="1"/>
  <c r="E63" i="1" s="1"/>
  <c r="F69" i="1"/>
  <c r="G69" i="1"/>
  <c r="G63" i="1"/>
  <c r="H69" i="1"/>
  <c r="H63" i="1" s="1"/>
  <c r="J69" i="1"/>
  <c r="I70" i="1"/>
  <c r="I71" i="1"/>
  <c r="I69" i="1" s="1"/>
  <c r="I72" i="1"/>
  <c r="I73" i="1"/>
  <c r="F74" i="1"/>
  <c r="D75" i="1"/>
  <c r="D74" i="1" s="1"/>
  <c r="E75" i="1"/>
  <c r="E74" i="1" s="1"/>
  <c r="F75" i="1"/>
  <c r="G75" i="1"/>
  <c r="G74" i="1"/>
  <c r="H75" i="1"/>
  <c r="H74" i="1" s="1"/>
  <c r="J75" i="1"/>
  <c r="J74" i="1" s="1"/>
  <c r="I76" i="1"/>
  <c r="I75" i="1"/>
  <c r="I74" i="1" s="1"/>
  <c r="I77" i="1"/>
  <c r="I78" i="1"/>
  <c r="I79" i="1"/>
  <c r="I80" i="1"/>
  <c r="D87" i="1"/>
  <c r="E87" i="1"/>
  <c r="F87" i="1"/>
  <c r="G87" i="1"/>
  <c r="H87" i="1"/>
  <c r="J87" i="1"/>
  <c r="I88" i="1"/>
  <c r="I87" i="1" s="1"/>
  <c r="I89" i="1"/>
  <c r="F90" i="1"/>
  <c r="D91" i="1"/>
  <c r="D90" i="1" s="1"/>
  <c r="E91" i="1"/>
  <c r="E90" i="1" s="1"/>
  <c r="F91" i="1"/>
  <c r="G91" i="1"/>
  <c r="H91" i="1"/>
  <c r="H90" i="1" s="1"/>
  <c r="J91" i="1"/>
  <c r="J90" i="1" s="1"/>
  <c r="I92" i="1"/>
  <c r="I91" i="1"/>
  <c r="D93" i="1"/>
  <c r="E93" i="1"/>
  <c r="F93" i="1"/>
  <c r="G93" i="1"/>
  <c r="G90" i="1" s="1"/>
  <c r="H93" i="1"/>
  <c r="J93" i="1"/>
  <c r="I94" i="1"/>
  <c r="I93" i="1"/>
  <c r="D95" i="1"/>
  <c r="E95" i="1"/>
  <c r="F95" i="1"/>
  <c r="G95" i="1"/>
  <c r="H95" i="1"/>
  <c r="J95" i="1"/>
  <c r="I96" i="1"/>
  <c r="I95" i="1"/>
  <c r="I97" i="1"/>
  <c r="I98" i="1"/>
  <c r="I99" i="1"/>
  <c r="D101" i="1"/>
  <c r="E101" i="1"/>
  <c r="E100" i="1" s="1"/>
  <c r="F101" i="1"/>
  <c r="G101" i="1"/>
  <c r="G100" i="1" s="1"/>
  <c r="H101" i="1"/>
  <c r="J101" i="1"/>
  <c r="I108" i="1"/>
  <c r="I101" i="1" s="1"/>
  <c r="I109" i="1"/>
  <c r="I110" i="1"/>
  <c r="I111" i="1"/>
  <c r="D112" i="1"/>
  <c r="E112" i="1"/>
  <c r="F112" i="1"/>
  <c r="G112" i="1"/>
  <c r="H112" i="1"/>
  <c r="J112" i="1"/>
  <c r="J100" i="1" s="1"/>
  <c r="I113" i="1"/>
  <c r="I114" i="1"/>
  <c r="I112" i="1" s="1"/>
  <c r="D115" i="1"/>
  <c r="E115" i="1"/>
  <c r="F115" i="1"/>
  <c r="G115" i="1"/>
  <c r="H115" i="1"/>
  <c r="H100" i="1" s="1"/>
  <c r="J115" i="1"/>
  <c r="I116" i="1"/>
  <c r="I117" i="1"/>
  <c r="I118" i="1"/>
  <c r="D119" i="1"/>
  <c r="E119" i="1"/>
  <c r="F119" i="1"/>
  <c r="F100" i="1" s="1"/>
  <c r="G119" i="1"/>
  <c r="H119" i="1"/>
  <c r="J119" i="1"/>
  <c r="I120" i="1"/>
  <c r="I119" i="1" s="1"/>
  <c r="I121" i="1"/>
  <c r="D133" i="1"/>
  <c r="E133" i="1"/>
  <c r="F133" i="1"/>
  <c r="G133" i="1"/>
  <c r="H133" i="1"/>
  <c r="H131" i="1" s="1"/>
  <c r="J133" i="1"/>
  <c r="I135" i="1"/>
  <c r="I136" i="1"/>
  <c r="I133" i="1" s="1"/>
  <c r="I137" i="1"/>
  <c r="I138" i="1"/>
  <c r="I139" i="1"/>
  <c r="I140" i="1"/>
  <c r="I141" i="1"/>
  <c r="D142" i="1"/>
  <c r="E142" i="1"/>
  <c r="F142" i="1"/>
  <c r="F131" i="1" s="1"/>
  <c r="G142" i="1"/>
  <c r="G131" i="1" s="1"/>
  <c r="H142" i="1"/>
  <c r="J142" i="1"/>
  <c r="I143" i="1"/>
  <c r="I142" i="1" s="1"/>
  <c r="I144" i="1"/>
  <c r="D145" i="1"/>
  <c r="E145" i="1"/>
  <c r="F145" i="1"/>
  <c r="G145" i="1"/>
  <c r="H145" i="1"/>
  <c r="I147" i="1"/>
  <c r="I145" i="1"/>
  <c r="I148" i="1"/>
  <c r="D155" i="1"/>
  <c r="E155" i="1"/>
  <c r="F155" i="1"/>
  <c r="G155" i="1"/>
  <c r="H155" i="1"/>
  <c r="I156" i="1"/>
  <c r="I157" i="1"/>
  <c r="D158" i="1"/>
  <c r="E158" i="1"/>
  <c r="F158" i="1"/>
  <c r="G158" i="1"/>
  <c r="H158" i="1"/>
  <c r="I160" i="1"/>
  <c r="I161" i="1"/>
  <c r="D162" i="1"/>
  <c r="D131" i="1" s="1"/>
  <c r="E162" i="1"/>
  <c r="F162" i="1"/>
  <c r="J162" i="1"/>
  <c r="J131" i="1"/>
  <c r="I164" i="1"/>
  <c r="I162" i="1" s="1"/>
  <c r="I165" i="1"/>
  <c r="D166" i="1"/>
  <c r="E166" i="1"/>
  <c r="F166" i="1"/>
  <c r="G166" i="1"/>
  <c r="H166" i="1"/>
  <c r="J166" i="1"/>
  <c r="I168" i="1"/>
  <c r="I169" i="1"/>
  <c r="I166" i="1" s="1"/>
  <c r="E177" i="1"/>
  <c r="F177" i="1"/>
  <c r="G177" i="1"/>
  <c r="H177" i="1"/>
  <c r="I179" i="1"/>
  <c r="I180" i="1"/>
  <c r="I177" i="1"/>
  <c r="E181" i="1"/>
  <c r="F181" i="1"/>
  <c r="G181" i="1"/>
  <c r="H181" i="1"/>
  <c r="I183" i="1"/>
  <c r="I181" i="1" s="1"/>
  <c r="I90" i="1"/>
  <c r="I63" i="1" l="1"/>
  <c r="H44" i="1"/>
  <c r="H122" i="1" s="1"/>
  <c r="F44" i="1"/>
  <c r="F122" i="1" s="1"/>
  <c r="I158" i="1"/>
  <c r="D100" i="1"/>
  <c r="E44" i="1"/>
  <c r="E122" i="1" s="1"/>
  <c r="G44" i="1"/>
  <c r="G122" i="1" s="1"/>
  <c r="I22" i="1"/>
  <c r="I155" i="1"/>
  <c r="I131" i="1" s="1"/>
  <c r="E131" i="1"/>
  <c r="I115" i="1"/>
  <c r="I100" i="1" s="1"/>
  <c r="I44" i="1" s="1"/>
  <c r="I122" i="1" s="1"/>
  <c r="I47" i="1"/>
  <c r="I46" i="1" s="1"/>
  <c r="D44" i="1"/>
  <c r="D122" i="1" s="1"/>
</calcChain>
</file>

<file path=xl/sharedStrings.xml><?xml version="1.0" encoding="utf-8"?>
<sst xmlns="http://schemas.openxmlformats.org/spreadsheetml/2006/main" count="556" uniqueCount="293">
  <si>
    <t xml:space="preserve">                                                                                                              ОТЧЕТ  </t>
  </si>
  <si>
    <t xml:space="preserve">                                            ОБ ИСПОЛНЕНИИ УЧРЕЖДЕНИЕМ ПЛАНА ЕГО ФИНАНСОВО-ХОЗЯЙСТВЕННОЙ ДЕЯТЕЛЬНОСТИ</t>
  </si>
  <si>
    <t>КОДЫ</t>
  </si>
  <si>
    <t>0503737</t>
  </si>
  <si>
    <t>Учреждение</t>
  </si>
  <si>
    <t>Обособленное подразделение</t>
  </si>
  <si>
    <t>Учредитель</t>
  </si>
  <si>
    <t>Наименование органа, осуществля-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</si>
  <si>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</si>
  <si>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</si>
  <si>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</si>
  <si>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</si>
  <si>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</si>
  <si>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>383</t>
  </si>
  <si>
    <t>1. Доходы учреждения</t>
  </si>
  <si>
    <t xml:space="preserve">         Исполнено плановых назначений</t>
  </si>
  <si>
    <t xml:space="preserve"> Наименование показателя</t>
  </si>
  <si>
    <t>Код</t>
  </si>
  <si>
    <t xml:space="preserve">Код </t>
  </si>
  <si>
    <t>Утверждено</t>
  </si>
  <si>
    <t>через</t>
  </si>
  <si>
    <t>Не исполнено</t>
  </si>
  <si>
    <t>стро-</t>
  </si>
  <si>
    <t>анали-</t>
  </si>
  <si>
    <t>плановых</t>
  </si>
  <si>
    <t>лицевые</t>
  </si>
  <si>
    <t>банковские</t>
  </si>
  <si>
    <t>кассу</t>
  </si>
  <si>
    <t>некассовыми</t>
  </si>
  <si>
    <t>итого</t>
  </si>
  <si>
    <t>ки</t>
  </si>
  <si>
    <t>тики</t>
  </si>
  <si>
    <t>назначений</t>
  </si>
  <si>
    <t>счета</t>
  </si>
  <si>
    <t>учреждения</t>
  </si>
  <si>
    <t>операциями</t>
  </si>
  <si>
    <t>4</t>
  </si>
  <si>
    <t>5</t>
  </si>
  <si>
    <t>6</t>
  </si>
  <si>
    <t>7</t>
  </si>
  <si>
    <t>8</t>
  </si>
  <si>
    <t>9</t>
  </si>
  <si>
    <t>10</t>
  </si>
  <si>
    <r>
      <t>Доходы</t>
    </r>
    <r>
      <rPr>
        <sz val="8"/>
        <rFont val="Arial Cyr"/>
        <charset val="204"/>
      </rPr>
      <t xml:space="preserve"> - всего</t>
    </r>
  </si>
  <si>
    <t>010</t>
  </si>
  <si>
    <t xml:space="preserve">    Доходы от собственности</t>
  </si>
  <si>
    <t>030</t>
  </si>
  <si>
    <t>120</t>
  </si>
  <si>
    <t>040</t>
  </si>
  <si>
    <t>130</t>
  </si>
  <si>
    <t>050</t>
  </si>
  <si>
    <t>140</t>
  </si>
  <si>
    <t xml:space="preserve">   Безвозмездные  поступления от бюджетов</t>
  </si>
  <si>
    <t>060</t>
  </si>
  <si>
    <t>150</t>
  </si>
  <si>
    <t xml:space="preserve">                           в том числе:</t>
  </si>
  <si>
    <t>поступления от наднациональных организаций и правительств  иностранных государств</t>
  </si>
  <si>
    <t>062</t>
  </si>
  <si>
    <t>152</t>
  </si>
  <si>
    <t>поступления от международных финансовых организаций</t>
  </si>
  <si>
    <t>063</t>
  </si>
  <si>
    <t>153</t>
  </si>
  <si>
    <t xml:space="preserve">   Доходы от операций с активами</t>
  </si>
  <si>
    <t>090</t>
  </si>
  <si>
    <t>х</t>
  </si>
  <si>
    <t>092</t>
  </si>
  <si>
    <t xml:space="preserve">   Прочие доходы</t>
  </si>
  <si>
    <t>100</t>
  </si>
  <si>
    <t>2. Расходы учреждения</t>
  </si>
  <si>
    <t xml:space="preserve">                     Форма 0503737  с.2</t>
  </si>
  <si>
    <r>
      <t>Расходы</t>
    </r>
    <r>
      <rPr>
        <sz val="8"/>
        <rFont val="Arial Cyr"/>
        <charset val="204"/>
      </rPr>
      <t xml:space="preserve"> - всего</t>
    </r>
  </si>
  <si>
    <t>200</t>
  </si>
  <si>
    <t xml:space="preserve">                   в том числе:</t>
  </si>
  <si>
    <t>220</t>
  </si>
  <si>
    <t>171</t>
  </si>
  <si>
    <t>221</t>
  </si>
  <si>
    <t>223</t>
  </si>
  <si>
    <t>224</t>
  </si>
  <si>
    <t>225</t>
  </si>
  <si>
    <t>240</t>
  </si>
  <si>
    <t>241</t>
  </si>
  <si>
    <t>243</t>
  </si>
  <si>
    <t>300</t>
  </si>
  <si>
    <t>320</t>
  </si>
  <si>
    <t>340</t>
  </si>
  <si>
    <t>500</t>
  </si>
  <si>
    <t>520</t>
  </si>
  <si>
    <t>Результат исполнения  (дефицит / профицит)</t>
  </si>
  <si>
    <t>3. Источники финансирования дефицита средств учреждения</t>
  </si>
  <si>
    <t xml:space="preserve">      в том числе:</t>
  </si>
  <si>
    <t xml:space="preserve">Внутренние источники </t>
  </si>
  <si>
    <t xml:space="preserve">                            из них:</t>
  </si>
  <si>
    <t>710</t>
  </si>
  <si>
    <t>810</t>
  </si>
  <si>
    <t>Внешние источники</t>
  </si>
  <si>
    <t>620</t>
  </si>
  <si>
    <t xml:space="preserve">                     из них:</t>
  </si>
  <si>
    <t>720</t>
  </si>
  <si>
    <t>820</t>
  </si>
  <si>
    <t>Изменение остатков средств</t>
  </si>
  <si>
    <t>700</t>
  </si>
  <si>
    <t>510</t>
  </si>
  <si>
    <t>610</t>
  </si>
  <si>
    <t xml:space="preserve">Изменение остатков по внутренним расчетам </t>
  </si>
  <si>
    <t xml:space="preserve"> </t>
  </si>
  <si>
    <t>821</t>
  </si>
  <si>
    <t>822</t>
  </si>
  <si>
    <t xml:space="preserve">Изменение остатков расчетов по внутренним привлечениям средств </t>
  </si>
  <si>
    <t>830</t>
  </si>
  <si>
    <t>831</t>
  </si>
  <si>
    <t>832</t>
  </si>
  <si>
    <t xml:space="preserve">        Централизованная бухгалтерия</t>
  </si>
  <si>
    <t xml:space="preserve">              (наименование, ОГРН, ИНН,КПП, местонахождение )</t>
  </si>
  <si>
    <t>"________"    _______________  20 ___  г.</t>
  </si>
  <si>
    <t>Изменение остатков по внутренним оборотам средств учреждения</t>
  </si>
  <si>
    <t>730</t>
  </si>
  <si>
    <t>731</t>
  </si>
  <si>
    <t>732</t>
  </si>
  <si>
    <t>на</t>
  </si>
  <si>
    <t xml:space="preserve"> Руководитель   ______________________________</t>
  </si>
  <si>
    <t>(расшифровка подписи)</t>
  </si>
  <si>
    <t>Главный бухгалтер ___________________________</t>
  </si>
  <si>
    <t xml:space="preserve">                                                (подпись)</t>
  </si>
  <si>
    <t xml:space="preserve">Руководитель финансово-   
экономической службы     __________________________ </t>
  </si>
  <si>
    <t xml:space="preserve">                                     (подпись)</t>
  </si>
  <si>
    <t>Руководитель</t>
  </si>
  <si>
    <t>(уполномоченное лицо)</t>
  </si>
  <si>
    <t>(подпись)</t>
  </si>
  <si>
    <t>(должность)</t>
  </si>
  <si>
    <t>Исполнитель</t>
  </si>
  <si>
    <t>(телефон, email)</t>
  </si>
  <si>
    <t>Форма по ОКУД</t>
  </si>
  <si>
    <t>Дата</t>
  </si>
  <si>
    <t>по ОКПО</t>
  </si>
  <si>
    <t>по ОКЕИ</t>
  </si>
  <si>
    <t>410</t>
  </si>
  <si>
    <t>093</t>
  </si>
  <si>
    <t>094</t>
  </si>
  <si>
    <t>095</t>
  </si>
  <si>
    <t>420</t>
  </si>
  <si>
    <t>430</t>
  </si>
  <si>
    <t>440</t>
  </si>
  <si>
    <t>от выбытий основных средств</t>
  </si>
  <si>
    <t>от выбытий нематериальных активов</t>
  </si>
  <si>
    <t>от выбытий непроизведенных активов</t>
  </si>
  <si>
    <t>от выбытий материальных запасов</t>
  </si>
  <si>
    <t>по ОКТМО</t>
  </si>
  <si>
    <t>из них по кодам аналитики</t>
  </si>
  <si>
    <t>640</t>
  </si>
  <si>
    <t>540</t>
  </si>
  <si>
    <t>Движение денежных средств</t>
  </si>
  <si>
    <t>590</t>
  </si>
  <si>
    <t>591</t>
  </si>
  <si>
    <t>592</t>
  </si>
  <si>
    <t>Возвращено остатков субсидий прошлых лет, всего</t>
  </si>
  <si>
    <t>910</t>
  </si>
  <si>
    <t>950</t>
  </si>
  <si>
    <t>180</t>
  </si>
  <si>
    <t>Расходы на выплаты персоналу в целях обеспечения выполнения функций государственными(муниципальными) органами,казенными учреждениями,органами управления государственными внебюджетными фондами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</si>
  <si>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</si>
  <si>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</si>
  <si>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</si>
  <si>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</si>
  <si>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</si>
  <si>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</si>
  <si>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</si>
  <si>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</si>
  <si>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</si>
  <si>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</si>
  <si>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</si>
  <si>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сотрудников, имеющих специальные звания</t>
  </si>
  <si>
    <t>131</t>
  </si>
  <si>
    <t>Расходы на выплаты военнослужащим и сотрудникам, имеющим специальные звания, зависящие от размера денежного довольствия</t>
  </si>
  <si>
    <t>133</t>
  </si>
  <si>
    <t>Иные выплаты персоналу и сотрудникам, имеющим специальные звания</t>
  </si>
  <si>
    <t>134</t>
  </si>
  <si>
    <t>139</t>
  </si>
  <si>
    <t>Закупка товаров, работ и услуг для обеспечения государственных (муниципальных) нужд</t>
  </si>
  <si>
    <t>Закупка товаров,работ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</si>
  <si>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</si>
  <si>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</si>
  <si>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</si>
  <si>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Иные закупки товаров, работ и услуг для обеспечения государственных (муниципальных) нужд</t>
  </si>
  <si>
    <t>Научно-исследовательские и опытно-конструкторские работы</t>
  </si>
  <si>
    <t>244</t>
  </si>
  <si>
    <t>Прочая закупка товаров, работ и услуг для обеспечения государственных (муниципальных) нужд</t>
  </si>
  <si>
    <t>245</t>
  </si>
  <si>
    <t>Закупка товаров, работ и услуг в целях капитального ремонта государственного (муниципального) имущества</t>
  </si>
  <si>
    <t>Социальное обеспечение и иные выплаты населению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</si>
  <si>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</si>
  <si>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</si>
  <si>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</si>
  <si>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</si>
  <si>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</si>
  <si>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>Стипендии</t>
  </si>
  <si>
    <t>Премии и гранты</t>
  </si>
  <si>
    <t>350</t>
  </si>
  <si>
    <t>Иные выплаты населению</t>
  </si>
  <si>
    <t>360</t>
  </si>
  <si>
    <t>Капитальные вложения в объекты государственной (муниципальной) собственности</t>
  </si>
  <si>
    <t>400</t>
  </si>
  <si>
    <t>Иные бюджетные ассигнования</t>
  </si>
  <si>
    <t>800</t>
  </si>
  <si>
    <t>Исполнение судебных актов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</si>
  <si>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</si>
  <si>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</si>
  <si>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</si>
  <si>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</si>
  <si>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</si>
  <si>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</si>
  <si>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</si>
  <si>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</si>
  <si>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Предоставление платежей, взносов, безвозмездных перечислений субъектам международного права</t>
  </si>
  <si>
    <t>860</t>
  </si>
  <si>
    <t>Взносы в международные организации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</si>
  <si>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</si>
  <si>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</si>
  <si>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863</t>
  </si>
  <si>
    <r>
      <t>Источники финансирования дефицита средств</t>
    </r>
    <r>
      <rPr>
        <sz val="8"/>
        <rFont val="Arial Cyr"/>
        <charset val="204"/>
      </rPr>
      <t xml:space="preserve"> - всего (стр.520+стр.590+стр.620+стр.700+стр.730+стр.820+стр.830)</t>
    </r>
  </si>
  <si>
    <t>Доходы от переоценки активов</t>
  </si>
  <si>
    <t>Доходы от оказания платных услуг (работ)</t>
  </si>
  <si>
    <t>Прочие доходы</t>
  </si>
  <si>
    <t>4. Сведения о возвратах остатков субсидий и расходов прошлых лет</t>
  </si>
  <si>
    <t>Закупка товаров,работ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</si>
  <si>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Представление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</si>
  <si>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</si>
  <si>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</si>
  <si>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Гранты в форме субсидии бюджетным учреждениям</t>
  </si>
  <si>
    <t>613</t>
  </si>
  <si>
    <t>Субсидии автономным учреждениям</t>
  </si>
  <si>
    <t>623</t>
  </si>
  <si>
    <t>Гранты в форме субсидии автономным учреждениям</t>
  </si>
  <si>
    <t>630</t>
  </si>
  <si>
    <t>Субсидии некоммерческим организациям ( за исключением государственных (муниципальных) учреждений)</t>
  </si>
  <si>
    <t>Субсидии юридическим лицам (кроме некоммерческих организаций), индивидуальным предпринимателям, физическим лицам</t>
  </si>
  <si>
    <t>406</t>
  </si>
  <si>
    <t>407</t>
  </si>
  <si>
    <t xml:space="preserve">    Доходы от оказания платных услуг (работ) и компенсации затрат</t>
  </si>
  <si>
    <t>Суммы принудительного изъятия</t>
  </si>
  <si>
    <t>Взносы по обязательному социальному страхованию на выплаты по оплате труда (денежное содержание) гражданских лиц</t>
  </si>
  <si>
    <t>Обеспечение топливом и горюче-смазочными материалами в рамках государственного оборонного заказа</t>
  </si>
  <si>
    <t>Приобретение объектов недвижимого имущества государственными (муниципальными) учреждениями</t>
  </si>
  <si>
    <t>Строительство (реконструкция) объектов недвижимого имущества государственными (муниципальными) учреждениями</t>
  </si>
  <si>
    <t>631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</si>
  <si>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</si>
  <si>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632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</si>
  <si>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</si>
  <si>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не установлены требования о последующем подтверждении их использования в соответствии с условиями и (или) целями предоставления</t>
  </si>
  <si>
    <t>633</t>
  </si>
  <si>
    <t>Иные субсидии некомерческим организациям (за исключением государственных (муниципальных) учреждений)</t>
  </si>
  <si>
    <t>634</t>
  </si>
  <si>
    <t>811</t>
  </si>
  <si>
    <t>812</t>
  </si>
  <si>
    <t>813</t>
  </si>
  <si>
    <t>814</t>
  </si>
  <si>
    <t xml:space="preserve">Иные субсидии юридическим лицам (кроме некомерческих организаций), индивидуальным предпринимателям, физическим лицам - производителям товаров, работ, услуг </t>
  </si>
  <si>
    <t xml:space="preserve">Исполнение судебных актов Российской Федерации и мировых соглашений по возмещению причиненного вреда </t>
  </si>
  <si>
    <t xml:space="preserve">Исполнение судебных актов судебных органов иностранных государств, международных судов и арбитражей, мировых соглашений, заключенных в рамках судебных процессов в судебных органах иностранных государств, в международных судах и арбитражах </t>
  </si>
  <si>
    <t>Увеличение стоимости ценных бумаг, кроме акций и иных форм участия в капитале (-)</t>
  </si>
  <si>
    <t>Уменьшение стоимости ценных бумаг, кроме акций и иных форм участия в капитале (+)</t>
  </si>
  <si>
    <t>Увеличение задолженности по ссудам, займам (-)</t>
  </si>
  <si>
    <t>Уменьшение задолженности по ссудам, займам (+)</t>
  </si>
  <si>
    <t>Увеличение задолженности по заимствованиям (+)</t>
  </si>
  <si>
    <t>Уменьшение задолженности по заимствованиям (-)</t>
  </si>
  <si>
    <t>увеличение остатков средств, всего (-)</t>
  </si>
  <si>
    <t>уменьшение остатков средств, всего (+)</t>
  </si>
  <si>
    <t>увеличение остатков по внутренним расчетам (Кт 030404510) (+)</t>
  </si>
  <si>
    <t>уменьшение остатков по внутренним расчетам (Дт 030404610) (-)</t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</si>
  <si>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</si>
  <si>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</si>
  <si>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t>Исполнено плановых назначений</t>
  </si>
  <si>
    <t>некассовыми операциями</t>
  </si>
  <si>
    <t>через кассу учреждения</t>
  </si>
  <si>
    <t>через банковские счета</t>
  </si>
  <si>
    <t>через лицевые счета</t>
  </si>
  <si>
    <t>КОСГУ</t>
  </si>
  <si>
    <t>3</t>
  </si>
  <si>
    <t xml:space="preserve">                     Форма 0503737  с.3</t>
  </si>
  <si>
    <t xml:space="preserve">                     Форма 0503737  с.4</t>
  </si>
  <si>
    <t xml:space="preserve">                     Форма 0503737  с.5</t>
  </si>
  <si>
    <t>Форма 0503737 с.6</t>
  </si>
  <si>
    <t>Форма 0503737 с.7</t>
  </si>
  <si>
    <t>Форма 0503737 с.8</t>
  </si>
  <si>
    <t>увеличение остатков средств учреждения (+)</t>
  </si>
  <si>
    <t>уменьшение остатков средств учреждения (-)</t>
  </si>
  <si>
    <t>поступление денежных средств прочие (+)</t>
  </si>
  <si>
    <t>выбытие денежных средств  (-)</t>
  </si>
  <si>
    <t>Возвращено расходов прошлых лет, всего (+)</t>
  </si>
  <si>
    <t>ГБПО «Кемеровский областной медицинский колледж»</t>
  </si>
  <si>
    <t>Рябухина Наталья Вениаминовна</t>
  </si>
  <si>
    <t>Иванова Ирина Геннадьевна</t>
  </si>
  <si>
    <t>01 января 2018 г.</t>
  </si>
  <si>
    <t>4.субсидия на выполнение государственного (муниципального)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</si>
</sst>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1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9"/>
      <name val="Arial Cyr"/>
      <family val="2"/>
      <charset val="204"/>
    </font>
    <font>
      <i/>
      <sz val="9"/>
      <name val="Arial Cyr"/>
      <charset val="204"/>
    </font>
    <font>
      <b/>
      <i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family val="2"/>
      <charset val="204"/>
    </font>
    <font>
      <b/>
      <i/>
      <sz val="9"/>
      <name val="Arial CYR"/>
      <family val="2"/>
      <charset val="204"/>
    </font>
    <font>
      <b/>
      <sz val="9"/>
      <name val="Arial CYR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Gray">
        <bgColor indexed="22"/>
      </patternFill>
    </fill>
    <fill>
      <patternFill patternType="lightGray"/>
    </fill>
    <fill>
      <patternFill patternType="lightGray">
        <bgColor rgb="FFCCFF9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7" borderId="1" applyNumberFormat="0" applyAlignment="0" applyProtection="0"/>
    <xf numFmtId="0" fontId="14" fillId="15" borderId="2" applyNumberFormat="0" applyAlignment="0" applyProtection="0"/>
    <xf numFmtId="0" fontId="15" fillId="15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6" borderId="7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17" borderId="0" applyNumberFormat="0" applyBorder="0" applyAlignment="0" applyProtection="0"/>
    <xf numFmtId="0" fontId="24" fillId="0" borderId="0" applyNumberFormat="0" applyFill="0" applyBorder="0" applyAlignment="0" applyProtection="0"/>
    <xf numFmtId="0" fontId="10" fillId="4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262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49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 applyBorder="1" applyAlignment="1"/>
    <xf numFmtId="49" fontId="0" fillId="0" borderId="0" xfId="0" applyNumberFormat="1"/>
    <xf numFmtId="49" fontId="2" fillId="0" borderId="0" xfId="0" applyNumberFormat="1" applyFont="1" applyBorder="1" applyAlignment="1">
      <alignment horizontal="centerContinuous"/>
    </xf>
    <xf numFmtId="0" fontId="0" fillId="0" borderId="10" xfId="0" applyBorder="1" applyAlignment="1">
      <alignment horizontal="left"/>
    </xf>
    <xf numFmtId="0" fontId="0" fillId="0" borderId="10" xfId="0" applyBorder="1" applyAlignment="1"/>
    <xf numFmtId="49" fontId="0" fillId="0" borderId="10" xfId="0" applyNumberFormat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0" fillId="0" borderId="10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0" fillId="18" borderId="0" xfId="0" applyFill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49" fontId="6" fillId="19" borderId="20" xfId="0" applyNumberFormat="1" applyFont="1" applyFill="1" applyBorder="1" applyAlignment="1">
      <alignment horizontal="center" wrapText="1"/>
    </xf>
    <xf numFmtId="49" fontId="6" fillId="19" borderId="21" xfId="0" applyNumberFormat="1" applyFont="1" applyFill="1" applyBorder="1" applyAlignment="1">
      <alignment horizontal="center" wrapText="1"/>
    </xf>
    <xf numFmtId="49" fontId="2" fillId="19" borderId="22" xfId="0" applyNumberFormat="1" applyFont="1" applyFill="1" applyBorder="1" applyAlignment="1">
      <alignment horizontal="center"/>
    </xf>
    <xf numFmtId="0" fontId="2" fillId="19" borderId="0" xfId="0" applyFont="1" applyFill="1" applyBorder="1" applyAlignment="1">
      <alignment horizontal="left" wrapText="1"/>
    </xf>
    <xf numFmtId="49" fontId="2" fillId="19" borderId="23" xfId="0" applyNumberFormat="1" applyFont="1" applyFill="1" applyBorder="1" applyAlignment="1">
      <alignment horizontal="center"/>
    </xf>
    <xf numFmtId="49" fontId="2" fillId="19" borderId="14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/>
    </xf>
    <xf numFmtId="49" fontId="2" fillId="19" borderId="25" xfId="0" applyNumberFormat="1" applyFont="1" applyFill="1" applyBorder="1" applyAlignment="1">
      <alignment horizontal="center"/>
    </xf>
    <xf numFmtId="0" fontId="2" fillId="19" borderId="26" xfId="0" applyFont="1" applyFill="1" applyBorder="1" applyAlignment="1">
      <alignment horizontal="left" wrapText="1" indent="2"/>
    </xf>
    <xf numFmtId="49" fontId="2" fillId="19" borderId="27" xfId="0" applyNumberFormat="1" applyFont="1" applyFill="1" applyBorder="1" applyAlignment="1">
      <alignment horizontal="center"/>
    </xf>
    <xf numFmtId="0" fontId="7" fillId="19" borderId="24" xfId="0" applyFont="1" applyFill="1" applyBorder="1" applyAlignment="1">
      <alignment horizontal="left" wrapText="1" indent="1"/>
    </xf>
    <xf numFmtId="49" fontId="2" fillId="19" borderId="12" xfId="0" applyNumberFormat="1" applyFont="1" applyFill="1" applyBorder="1" applyAlignment="1">
      <alignment horizontal="center"/>
    </xf>
    <xf numFmtId="0" fontId="7" fillId="19" borderId="28" xfId="0" applyFont="1" applyFill="1" applyBorder="1" applyAlignment="1">
      <alignment horizontal="left" wrapText="1"/>
    </xf>
    <xf numFmtId="49" fontId="2" fillId="19" borderId="29" xfId="0" applyNumberFormat="1" applyFont="1" applyFill="1" applyBorder="1" applyAlignment="1">
      <alignment horizontal="center"/>
    </xf>
    <xf numFmtId="0" fontId="2" fillId="19" borderId="28" xfId="0" applyFont="1" applyFill="1" applyBorder="1" applyAlignment="1">
      <alignment horizontal="left" wrapText="1" indent="2"/>
    </xf>
    <xf numFmtId="49" fontId="6" fillId="19" borderId="30" xfId="0" applyNumberFormat="1" applyFont="1" applyFill="1" applyBorder="1" applyAlignment="1">
      <alignment horizontal="center" wrapText="1"/>
    </xf>
    <xf numFmtId="49" fontId="6" fillId="19" borderId="18" xfId="0" applyNumberFormat="1" applyFont="1" applyFill="1" applyBorder="1" applyAlignment="1">
      <alignment horizontal="center" wrapText="1"/>
    </xf>
    <xf numFmtId="0" fontId="6" fillId="19" borderId="31" xfId="0" applyFont="1" applyFill="1" applyBorder="1" applyAlignment="1">
      <alignment horizontal="left" wrapText="1" indent="2"/>
    </xf>
    <xf numFmtId="49" fontId="6" fillId="19" borderId="32" xfId="0" applyNumberFormat="1" applyFont="1" applyFill="1" applyBorder="1" applyAlignment="1">
      <alignment horizontal="center" wrapText="1"/>
    </xf>
    <xf numFmtId="49" fontId="6" fillId="19" borderId="14" xfId="0" applyNumberFormat="1" applyFont="1" applyFill="1" applyBorder="1" applyAlignment="1">
      <alignment horizontal="center" wrapText="1"/>
    </xf>
    <xf numFmtId="49" fontId="2" fillId="19" borderId="13" xfId="0" applyNumberFormat="1" applyFont="1" applyFill="1" applyBorder="1" applyAlignment="1">
      <alignment horizontal="center"/>
    </xf>
    <xf numFmtId="49" fontId="6" fillId="19" borderId="33" xfId="0" applyNumberFormat="1" applyFont="1" applyFill="1" applyBorder="1" applyAlignment="1">
      <alignment horizontal="center" wrapText="1"/>
    </xf>
    <xf numFmtId="49" fontId="6" fillId="19" borderId="34" xfId="0" applyNumberFormat="1" applyFont="1" applyFill="1" applyBorder="1" applyAlignment="1">
      <alignment horizontal="center" wrapText="1"/>
    </xf>
    <xf numFmtId="49" fontId="2" fillId="19" borderId="35" xfId="0" applyNumberFormat="1" applyFont="1" applyFill="1" applyBorder="1" applyAlignment="1">
      <alignment horizontal="center"/>
    </xf>
    <xf numFmtId="49" fontId="2" fillId="19" borderId="36" xfId="0" applyNumberFormat="1" applyFont="1" applyFill="1" applyBorder="1" applyAlignment="1">
      <alignment horizontal="center"/>
    </xf>
    <xf numFmtId="49" fontId="2" fillId="19" borderId="37" xfId="0" applyNumberFormat="1" applyFont="1" applyFill="1" applyBorder="1" applyAlignment="1">
      <alignment horizontal="center"/>
    </xf>
    <xf numFmtId="0" fontId="6" fillId="19" borderId="38" xfId="0" applyFont="1" applyFill="1" applyBorder="1" applyAlignment="1">
      <alignment horizontal="center" wrapText="1"/>
    </xf>
    <xf numFmtId="49" fontId="6" fillId="19" borderId="39" xfId="0" applyNumberFormat="1" applyFont="1" applyFill="1" applyBorder="1" applyAlignment="1">
      <alignment horizontal="center" wrapText="1"/>
    </xf>
    <xf numFmtId="0" fontId="6" fillId="19" borderId="0" xfId="0" applyFont="1" applyFill="1" applyBorder="1" applyAlignment="1">
      <alignment horizontal="left" wrapText="1"/>
    </xf>
    <xf numFmtId="49" fontId="6" fillId="19" borderId="23" xfId="0" applyNumberFormat="1" applyFont="1" applyFill="1" applyBorder="1" applyAlignment="1">
      <alignment horizontal="center" wrapText="1"/>
    </xf>
    <xf numFmtId="49" fontId="6" fillId="19" borderId="15" xfId="0" applyNumberFormat="1" applyFont="1" applyFill="1" applyBorder="1" applyAlignment="1">
      <alignment horizontal="center" wrapText="1"/>
    </xf>
    <xf numFmtId="49" fontId="6" fillId="19" borderId="27" xfId="0" applyNumberFormat="1" applyFont="1" applyFill="1" applyBorder="1" applyAlignment="1">
      <alignment horizontal="center" wrapText="1"/>
    </xf>
    <xf numFmtId="49" fontId="6" fillId="19" borderId="11" xfId="0" applyNumberFormat="1" applyFont="1" applyFill="1" applyBorder="1" applyAlignment="1">
      <alignment horizontal="center" wrapText="1"/>
    </xf>
    <xf numFmtId="0" fontId="6" fillId="19" borderId="24" xfId="0" applyFont="1" applyFill="1" applyBorder="1" applyAlignment="1">
      <alignment horizontal="left" wrapText="1" indent="3"/>
    </xf>
    <xf numFmtId="49" fontId="6" fillId="19" borderId="25" xfId="0" applyNumberFormat="1" applyFont="1" applyFill="1" applyBorder="1" applyAlignment="1">
      <alignment horizontal="center" wrapText="1"/>
    </xf>
    <xf numFmtId="0" fontId="6" fillId="19" borderId="40" xfId="0" applyFont="1" applyFill="1" applyBorder="1" applyAlignment="1">
      <alignment horizontal="left" wrapText="1" indent="2"/>
    </xf>
    <xf numFmtId="49" fontId="6" fillId="19" borderId="29" xfId="0" applyNumberFormat="1" applyFont="1" applyFill="1" applyBorder="1" applyAlignment="1">
      <alignment horizontal="center" wrapText="1"/>
    </xf>
    <xf numFmtId="49" fontId="6" fillId="19" borderId="16" xfId="0" applyNumberFormat="1" applyFont="1" applyFill="1" applyBorder="1" applyAlignment="1">
      <alignment horizontal="center" wrapText="1"/>
    </xf>
    <xf numFmtId="164" fontId="2" fillId="20" borderId="21" xfId="0" applyNumberFormat="1" applyFont="1" applyFill="1" applyBorder="1" applyAlignment="1">
      <alignment horizontal="center"/>
    </xf>
    <xf numFmtId="164" fontId="2" fillId="20" borderId="22" xfId="0" applyNumberFormat="1" applyFont="1" applyFill="1" applyBorder="1" applyAlignment="1">
      <alignment horizontal="center"/>
    </xf>
    <xf numFmtId="164" fontId="2" fillId="19" borderId="14" xfId="0" applyNumberFormat="1" applyFont="1" applyFill="1" applyBorder="1" applyAlignment="1">
      <alignment horizontal="center"/>
    </xf>
    <xf numFmtId="164" fontId="2" fillId="19" borderId="15" xfId="0" applyNumberFormat="1" applyFont="1" applyFill="1" applyBorder="1" applyAlignment="1">
      <alignment horizontal="center"/>
    </xf>
    <xf numFmtId="164" fontId="2" fillId="19" borderId="41" xfId="0" applyNumberFormat="1" applyFont="1" applyFill="1" applyBorder="1" applyAlignment="1">
      <alignment horizontal="center"/>
    </xf>
    <xf numFmtId="164" fontId="2" fillId="20" borderId="34" xfId="0" applyNumberFormat="1" applyFont="1" applyFill="1" applyBorder="1" applyAlignment="1">
      <alignment horizontal="center"/>
    </xf>
    <xf numFmtId="164" fontId="2" fillId="19" borderId="12" xfId="0" applyNumberFormat="1" applyFont="1" applyFill="1" applyBorder="1" applyAlignment="1">
      <alignment horizontal="center"/>
    </xf>
    <xf numFmtId="164" fontId="2" fillId="19" borderId="11" xfId="0" applyNumberFormat="1" applyFont="1" applyFill="1" applyBorder="1" applyAlignment="1">
      <alignment horizontal="center"/>
    </xf>
    <xf numFmtId="164" fontId="2" fillId="19" borderId="4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>
      <alignment horizontal="center"/>
    </xf>
    <xf numFmtId="164" fontId="2" fillId="19" borderId="22" xfId="0" applyNumberFormat="1" applyFont="1" applyFill="1" applyBorder="1" applyAlignment="1">
      <alignment horizontal="center"/>
    </xf>
    <xf numFmtId="164" fontId="6" fillId="19" borderId="15" xfId="0" applyNumberFormat="1" applyFont="1" applyFill="1" applyBorder="1" applyAlignment="1">
      <alignment horizontal="center" wrapText="1"/>
    </xf>
    <xf numFmtId="164" fontId="2" fillId="20" borderId="44" xfId="0" applyNumberFormat="1" applyFont="1" applyFill="1" applyBorder="1" applyAlignment="1">
      <alignment horizontal="center"/>
    </xf>
    <xf numFmtId="164" fontId="2" fillId="19" borderId="44" xfId="0" applyNumberFormat="1" applyFont="1" applyFill="1" applyBorder="1" applyAlignment="1">
      <alignment horizontal="center"/>
    </xf>
    <xf numFmtId="164" fontId="2" fillId="19" borderId="29" xfId="0" applyNumberFormat="1" applyFont="1" applyFill="1" applyBorder="1" applyAlignment="1">
      <alignment horizontal="center"/>
    </xf>
    <xf numFmtId="164" fontId="2" fillId="20" borderId="29" xfId="0" applyNumberFormat="1" applyFont="1" applyFill="1" applyBorder="1" applyAlignment="1">
      <alignment horizontal="center"/>
    </xf>
    <xf numFmtId="164" fontId="2" fillId="19" borderId="4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164" fontId="2" fillId="21" borderId="21" xfId="0" applyNumberFormat="1" applyFont="1" applyFill="1" applyBorder="1" applyAlignment="1">
      <alignment horizontal="center"/>
    </xf>
    <xf numFmtId="164" fontId="2" fillId="22" borderId="22" xfId="0" applyNumberFormat="1" applyFont="1" applyFill="1" applyBorder="1" applyAlignment="1">
      <alignment horizontal="center"/>
    </xf>
    <xf numFmtId="164" fontId="2" fillId="22" borderId="43" xfId="0" applyNumberFormat="1" applyFont="1" applyFill="1" applyBorder="1" applyAlignment="1">
      <alignment horizontal="center"/>
    </xf>
    <xf numFmtId="164" fontId="2" fillId="22" borderId="17" xfId="0" applyNumberFormat="1" applyFont="1" applyFill="1" applyBorder="1" applyAlignment="1">
      <alignment horizontal="center"/>
    </xf>
    <xf numFmtId="164" fontId="2" fillId="19" borderId="43" xfId="0" applyNumberFormat="1" applyFont="1" applyFill="1" applyBorder="1" applyAlignment="1">
      <alignment horizontal="center"/>
    </xf>
    <xf numFmtId="0" fontId="2" fillId="0" borderId="0" xfId="0" applyFont="1" applyAlignme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49" fontId="6" fillId="0" borderId="0" xfId="0" applyNumberFormat="1" applyFont="1"/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64" fontId="2" fillId="21" borderId="34" xfId="0" applyNumberFormat="1" applyFont="1" applyFill="1" applyBorder="1" applyAlignment="1">
      <alignment horizontal="center"/>
    </xf>
    <xf numFmtId="164" fontId="2" fillId="21" borderId="46" xfId="0" applyNumberFormat="1" applyFont="1" applyFill="1" applyBorder="1" applyAlignment="1">
      <alignment horizontal="center"/>
    </xf>
    <xf numFmtId="164" fontId="2" fillId="23" borderId="47" xfId="0" applyNumberFormat="1" applyFont="1" applyFill="1" applyBorder="1" applyAlignment="1">
      <alignment horizontal="center"/>
    </xf>
    <xf numFmtId="164" fontId="2" fillId="0" borderId="21" xfId="0" applyNumberFormat="1" applyFont="1" applyBorder="1" applyAlignment="1" applyProtection="1">
      <alignment horizontal="center"/>
      <protection locked="0"/>
    </xf>
    <xf numFmtId="164" fontId="2" fillId="0" borderId="22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Border="1" applyAlignment="1" applyProtection="1">
      <alignment horizontal="center"/>
      <protection locked="0"/>
    </xf>
    <xf numFmtId="164" fontId="2" fillId="0" borderId="18" xfId="0" applyNumberFormat="1" applyFont="1" applyBorder="1" applyAlignment="1" applyProtection="1">
      <alignment horizontal="center"/>
      <protection locked="0"/>
    </xf>
    <xf numFmtId="164" fontId="2" fillId="18" borderId="21" xfId="0" applyNumberFormat="1" applyFont="1" applyFill="1" applyBorder="1" applyAlignment="1" applyProtection="1">
      <alignment horizontal="center"/>
      <protection locked="0"/>
    </xf>
    <xf numFmtId="164" fontId="2" fillId="18" borderId="2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Fill="1" applyBorder="1" applyAlignment="1" applyProtection="1">
      <alignment horizontal="center"/>
      <protection locked="0"/>
    </xf>
    <xf numFmtId="164" fontId="2" fillId="0" borderId="12" xfId="0" applyNumberFormat="1" applyFont="1" applyBorder="1" applyAlignment="1" applyProtection="1">
      <alignment horizont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29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Border="1" applyAlignment="1" applyProtection="1">
      <alignment horizontal="center"/>
      <protection locked="0"/>
    </xf>
    <xf numFmtId="164" fontId="2" fillId="0" borderId="17" xfId="0" applyNumberFormat="1" applyFont="1" applyFill="1" applyBorder="1" applyAlignment="1" applyProtection="1">
      <alignment horizontal="center"/>
      <protection locked="0"/>
    </xf>
    <xf numFmtId="164" fontId="2" fillId="22" borderId="42" xfId="0" applyNumberFormat="1" applyFont="1" applyFill="1" applyBorder="1" applyAlignment="1" applyProtection="1">
      <alignment horizontal="center"/>
    </xf>
    <xf numFmtId="164" fontId="2" fillId="22" borderId="44" xfId="0" applyNumberFormat="1" applyFont="1" applyFill="1" applyBorder="1" applyAlignment="1" applyProtection="1">
      <alignment horizontal="center"/>
    </xf>
    <xf numFmtId="164" fontId="2" fillId="22" borderId="48" xfId="0" applyNumberFormat="1" applyFont="1" applyFill="1" applyBorder="1" applyAlignment="1" applyProtection="1">
      <alignment horizontal="center"/>
    </xf>
    <xf numFmtId="0" fontId="6" fillId="0" borderId="0" xfId="0" applyFont="1" applyProtection="1">
      <protection locked="0"/>
    </xf>
    <xf numFmtId="49" fontId="2" fillId="0" borderId="49" xfId="0" applyNumberFormat="1" applyFont="1" applyBorder="1" applyAlignment="1">
      <alignment horizontal="center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164" fontId="6" fillId="21" borderId="3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 applyProtection="1">
      <alignment horizontal="center"/>
      <protection locked="0"/>
    </xf>
    <xf numFmtId="164" fontId="2" fillId="20" borderId="21" xfId="0" applyNumberFormat="1" applyFont="1" applyFill="1" applyBorder="1" applyAlignment="1" applyProtection="1">
      <alignment horizontal="center"/>
    </xf>
    <xf numFmtId="164" fontId="2" fillId="20" borderId="44" xfId="0" applyNumberFormat="1" applyFont="1" applyFill="1" applyBorder="1" applyAlignment="1" applyProtection="1">
      <alignment horizontal="center"/>
    </xf>
    <xf numFmtId="164" fontId="2" fillId="22" borderId="22" xfId="0" applyNumberFormat="1" applyFont="1" applyFill="1" applyBorder="1" applyAlignment="1" applyProtection="1">
      <alignment horizontal="center"/>
    </xf>
    <xf numFmtId="164" fontId="2" fillId="22" borderId="43" xfId="0" applyNumberFormat="1" applyFont="1" applyFill="1" applyBorder="1" applyAlignment="1" applyProtection="1">
      <alignment horizontal="center"/>
    </xf>
    <xf numFmtId="164" fontId="2" fillId="2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  <protection locked="0"/>
    </xf>
    <xf numFmtId="164" fontId="2" fillId="19" borderId="14" xfId="0" applyNumberFormat="1" applyFont="1" applyFill="1" applyBorder="1" applyAlignment="1" applyProtection="1">
      <alignment horizontal="center"/>
    </xf>
    <xf numFmtId="164" fontId="2" fillId="20" borderId="29" xfId="0" applyNumberFormat="1" applyFont="1" applyFill="1" applyBorder="1" applyAlignment="1" applyProtection="1">
      <alignment horizontal="center"/>
    </xf>
    <xf numFmtId="0" fontId="2" fillId="0" borderId="50" xfId="0" applyNumberFormat="1" applyFont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left"/>
    </xf>
    <xf numFmtId="0" fontId="2" fillId="0" borderId="15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/>
    </xf>
    <xf numFmtId="0" fontId="28" fillId="19" borderId="29" xfId="0" applyFont="1" applyFill="1" applyBorder="1" applyAlignment="1">
      <alignment horizontal="left" wrapText="1"/>
    </xf>
    <xf numFmtId="0" fontId="6" fillId="19" borderId="14" xfId="0" applyFont="1" applyFill="1" applyBorder="1" applyAlignment="1">
      <alignment horizontal="left"/>
    </xf>
    <xf numFmtId="49" fontId="6" fillId="19" borderId="14" xfId="0" applyNumberFormat="1" applyFont="1" applyFill="1" applyBorder="1" applyAlignment="1">
      <alignment horizontal="center"/>
    </xf>
    <xf numFmtId="49" fontId="6" fillId="19" borderId="22" xfId="0" applyNumberFormat="1" applyFont="1" applyFill="1" applyBorder="1" applyAlignment="1">
      <alignment horizontal="center"/>
    </xf>
    <xf numFmtId="0" fontId="6" fillId="19" borderId="22" xfId="0" applyFont="1" applyFill="1" applyBorder="1" applyAlignment="1">
      <alignment horizontal="left" indent="2"/>
    </xf>
    <xf numFmtId="0" fontId="2" fillId="19" borderId="24" xfId="0" applyFont="1" applyFill="1" applyBorder="1" applyAlignment="1">
      <alignment horizontal="left" indent="3"/>
    </xf>
    <xf numFmtId="164" fontId="2" fillId="22" borderId="21" xfId="0" applyNumberFormat="1" applyFont="1" applyFill="1" applyBorder="1" applyAlignment="1" applyProtection="1">
      <alignment horizontal="center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0" fontId="3" fillId="19" borderId="53" xfId="0" applyFont="1" applyFill="1" applyBorder="1" applyAlignment="1">
      <alignment horizontal="left" wrapText="1"/>
    </xf>
    <xf numFmtId="0" fontId="29" fillId="19" borderId="0" xfId="0" applyFont="1" applyFill="1" applyBorder="1" applyAlignment="1">
      <alignment horizontal="left" wrapText="1"/>
    </xf>
    <xf numFmtId="0" fontId="2" fillId="0" borderId="54" xfId="0" applyFont="1" applyFill="1" applyBorder="1" applyAlignment="1">
      <alignment horizontal="left" wrapText="1" indent="2"/>
    </xf>
    <xf numFmtId="49" fontId="2" fillId="0" borderId="55" xfId="0" applyNumberFormat="1" applyFont="1" applyFill="1" applyBorder="1" applyAlignment="1">
      <alignment horizontal="center"/>
    </xf>
    <xf numFmtId="49" fontId="2" fillId="0" borderId="56" xfId="0" applyNumberFormat="1" applyFont="1" applyFill="1" applyBorder="1" applyAlignment="1">
      <alignment horizontal="center"/>
    </xf>
    <xf numFmtId="164" fontId="2" fillId="0" borderId="56" xfId="0" applyNumberFormat="1" applyFont="1" applyFill="1" applyBorder="1" applyAlignment="1" applyProtection="1">
      <alignment horizontal="center"/>
      <protection locked="0"/>
    </xf>
    <xf numFmtId="164" fontId="2" fillId="0" borderId="56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/>
    </xf>
    <xf numFmtId="49" fontId="2" fillId="19" borderId="57" xfId="0" applyNumberFormat="1" applyFont="1" applyFill="1" applyBorder="1" applyAlignment="1">
      <alignment horizontal="center"/>
    </xf>
    <xf numFmtId="164" fontId="2" fillId="22" borderId="12" xfId="0" applyNumberFormat="1" applyFont="1" applyFill="1" applyBorder="1" applyAlignment="1">
      <alignment horizontal="center"/>
    </xf>
    <xf numFmtId="164" fontId="2" fillId="22" borderId="42" xfId="0" applyNumberFormat="1" applyFont="1" applyFill="1" applyBorder="1" applyAlignment="1">
      <alignment horizontal="center"/>
    </xf>
    <xf numFmtId="164" fontId="2" fillId="22" borderId="29" xfId="0" applyNumberFormat="1" applyFont="1" applyFill="1" applyBorder="1" applyAlignment="1">
      <alignment horizontal="center"/>
    </xf>
    <xf numFmtId="164" fontId="2" fillId="22" borderId="44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left" wrapText="1" indent="2"/>
    </xf>
    <xf numFmtId="49" fontId="2" fillId="0" borderId="10" xfId="0" applyNumberFormat="1" applyFont="1" applyFill="1" applyBorder="1" applyAlignment="1">
      <alignment horizontal="center"/>
    </xf>
    <xf numFmtId="0" fontId="29" fillId="19" borderId="24" xfId="0" applyFont="1" applyFill="1" applyBorder="1" applyAlignment="1">
      <alignment horizontal="left" wrapText="1"/>
    </xf>
    <xf numFmtId="0" fontId="2" fillId="19" borderId="28" xfId="0" applyFont="1" applyFill="1" applyBorder="1" applyAlignment="1">
      <alignment horizontal="left" wrapText="1" indent="1"/>
    </xf>
    <xf numFmtId="0" fontId="7" fillId="19" borderId="26" xfId="0" applyFont="1" applyFill="1" applyBorder="1" applyAlignment="1">
      <alignment horizontal="left" wrapText="1"/>
    </xf>
    <xf numFmtId="0" fontId="2" fillId="19" borderId="26" xfId="0" applyFont="1" applyFill="1" applyBorder="1" applyAlignment="1">
      <alignment horizontal="left" wrapText="1" indent="1"/>
    </xf>
    <xf numFmtId="0" fontId="7" fillId="19" borderId="53" xfId="0" applyFont="1" applyFill="1" applyBorder="1" applyAlignment="1">
      <alignment horizontal="left" wrapText="1"/>
    </xf>
    <xf numFmtId="0" fontId="29" fillId="19" borderId="28" xfId="0" applyFont="1" applyFill="1" applyBorder="1" applyAlignment="1">
      <alignment horizontal="left" wrapText="1"/>
    </xf>
    <xf numFmtId="0" fontId="2" fillId="19" borderId="24" xfId="0" applyFont="1" applyFill="1" applyBorder="1" applyAlignment="1">
      <alignment horizontal="left" wrapText="1" indent="1"/>
    </xf>
    <xf numFmtId="0" fontId="30" fillId="19" borderId="24" xfId="0" applyFont="1" applyFill="1" applyBorder="1" applyAlignment="1">
      <alignment horizontal="left" wrapText="1"/>
    </xf>
    <xf numFmtId="0" fontId="8" fillId="19" borderId="24" xfId="0" applyFont="1" applyFill="1" applyBorder="1" applyAlignment="1">
      <alignment horizontal="left" wrapText="1"/>
    </xf>
    <xf numFmtId="0" fontId="6" fillId="19" borderId="24" xfId="0" applyFont="1" applyFill="1" applyBorder="1" applyAlignment="1">
      <alignment horizontal="left" wrapText="1" indent="1"/>
    </xf>
    <xf numFmtId="0" fontId="7" fillId="19" borderId="2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 wrapText="1" indent="3"/>
    </xf>
    <xf numFmtId="49" fontId="6" fillId="0" borderId="10" xfId="0" applyNumberFormat="1" applyFont="1" applyFill="1" applyBorder="1" applyAlignment="1">
      <alignment horizontal="center" wrapText="1"/>
    </xf>
    <xf numFmtId="164" fontId="2" fillId="0" borderId="15" xfId="0" applyNumberFormat="1" applyFont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164" fontId="2" fillId="22" borderId="14" xfId="0" applyNumberFormat="1" applyFont="1" applyFill="1" applyBorder="1" applyAlignment="1">
      <alignment horizontal="center"/>
    </xf>
    <xf numFmtId="49" fontId="6" fillId="19" borderId="12" xfId="0" applyNumberFormat="1" applyFont="1" applyFill="1" applyBorder="1" applyAlignment="1">
      <alignment horizontal="center"/>
    </xf>
    <xf numFmtId="164" fontId="2" fillId="20" borderId="43" xfId="0" applyNumberFormat="1" applyFont="1" applyFill="1" applyBorder="1" applyAlignment="1" applyProtection="1">
      <alignment horizontal="center"/>
    </xf>
    <xf numFmtId="0" fontId="30" fillId="19" borderId="26" xfId="0" applyFont="1" applyFill="1" applyBorder="1" applyAlignment="1">
      <alignment horizontal="left" wrapText="1"/>
    </xf>
    <xf numFmtId="164" fontId="2" fillId="0" borderId="21" xfId="0" applyNumberFormat="1" applyFont="1" applyFill="1" applyBorder="1" applyAlignment="1" applyProtection="1">
      <alignment horizontal="center"/>
    </xf>
    <xf numFmtId="164" fontId="2" fillId="0" borderId="15" xfId="0" applyNumberFormat="1" applyFont="1" applyFill="1" applyBorder="1" applyAlignment="1" applyProtection="1">
      <alignment horizontal="center"/>
    </xf>
    <xf numFmtId="0" fontId="29" fillId="19" borderId="26" xfId="0" applyFont="1" applyFill="1" applyBorder="1" applyAlignment="1">
      <alignment horizontal="left" wrapText="1" indent="1"/>
    </xf>
    <xf numFmtId="164" fontId="2" fillId="24" borderId="22" xfId="0" applyNumberFormat="1" applyFont="1" applyFill="1" applyBorder="1" applyAlignment="1" applyProtection="1">
      <alignment horizontal="center"/>
    </xf>
    <xf numFmtId="164" fontId="2" fillId="24" borderId="21" xfId="0" applyNumberFormat="1" applyFont="1" applyFill="1" applyBorder="1" applyAlignment="1" applyProtection="1">
      <alignment horizontal="center"/>
    </xf>
    <xf numFmtId="164" fontId="2" fillId="24" borderId="43" xfId="0" applyNumberFormat="1" applyFont="1" applyFill="1" applyBorder="1" applyAlignment="1" applyProtection="1">
      <alignment horizontal="center"/>
    </xf>
    <xf numFmtId="164" fontId="2" fillId="24" borderId="22" xfId="0" applyNumberFormat="1" applyFont="1" applyFill="1" applyBorder="1" applyAlignment="1">
      <alignment horizontal="center"/>
    </xf>
    <xf numFmtId="164" fontId="2" fillId="24" borderId="43" xfId="0" applyNumberFormat="1" applyFont="1" applyFill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49" fontId="2" fillId="0" borderId="29" xfId="0" applyNumberFormat="1" applyFont="1" applyBorder="1" applyAlignment="1">
      <alignment horizontal="center" vertical="center"/>
    </xf>
    <xf numFmtId="164" fontId="2" fillId="25" borderId="34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 applyProtection="1">
      <alignment horizontal="center"/>
    </xf>
    <xf numFmtId="164" fontId="2" fillId="25" borderId="22" xfId="0" applyNumberFormat="1" applyFont="1" applyFill="1" applyBorder="1" applyAlignment="1" applyProtection="1">
      <alignment horizontal="center"/>
    </xf>
    <xf numFmtId="164" fontId="2" fillId="25" borderId="12" xfId="0" applyNumberFormat="1" applyFont="1" applyFill="1" applyBorder="1" applyAlignment="1" applyProtection="1">
      <alignment horizontal="center"/>
    </xf>
    <xf numFmtId="164" fontId="2" fillId="22" borderId="29" xfId="0" applyNumberFormat="1" applyFont="1" applyFill="1" applyBorder="1" applyAlignment="1" applyProtection="1">
      <alignment horizontal="center"/>
    </xf>
    <xf numFmtId="164" fontId="2" fillId="25" borderId="29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2" fillId="25" borderId="0" xfId="0" applyNumberFormat="1" applyFont="1" applyFill="1" applyBorder="1" applyAlignment="1">
      <alignment horizontal="center"/>
    </xf>
    <xf numFmtId="14" fontId="2" fillId="0" borderId="52" xfId="0" applyNumberFormat="1" applyFont="1" applyBorder="1" applyAlignment="1" applyProtection="1">
      <alignment horizontal="center"/>
      <protection locked="0"/>
    </xf>
    <xf numFmtId="0" fontId="6" fillId="26" borderId="29" xfId="0" applyFont="1" applyFill="1" applyBorder="1" applyAlignment="1">
      <alignment horizontal="left" wrapText="1"/>
    </xf>
    <xf numFmtId="49" fontId="6" fillId="26" borderId="29" xfId="0" applyNumberFormat="1" applyFont="1" applyFill="1" applyBorder="1" applyAlignment="1">
      <alignment horizontal="center"/>
    </xf>
    <xf numFmtId="49" fontId="6" fillId="27" borderId="29" xfId="0" applyNumberFormat="1" applyFont="1" applyFill="1" applyBorder="1" applyAlignment="1" applyProtection="1">
      <alignment horizontal="center"/>
      <protection locked="0"/>
    </xf>
    <xf numFmtId="49" fontId="2" fillId="27" borderId="29" xfId="0" applyNumberFormat="1" applyFont="1" applyFill="1" applyBorder="1" applyAlignment="1" applyProtection="1">
      <alignment horizontal="center"/>
      <protection locked="0"/>
    </xf>
    <xf numFmtId="4" fontId="2" fillId="27" borderId="29" xfId="0" applyNumberFormat="1" applyFont="1" applyFill="1" applyBorder="1" applyAlignment="1" applyProtection="1">
      <alignment horizontal="right"/>
      <protection locked="0"/>
    </xf>
    <xf numFmtId="4" fontId="2" fillId="28" borderId="29" xfId="0" applyNumberFormat="1" applyFont="1" applyFill="1" applyBorder="1" applyAlignment="1">
      <alignment horizontal="right"/>
    </xf>
    <xf numFmtId="49" fontId="6" fillId="0" borderId="55" xfId="0" applyNumberFormat="1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2" fillId="0" borderId="56" xfId="0" applyFont="1" applyFill="1" applyBorder="1" applyAlignment="1" applyProtection="1">
      <alignment horizontal="left"/>
      <protection locked="0"/>
    </xf>
    <xf numFmtId="49" fontId="2" fillId="0" borderId="14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16" xfId="0" applyBorder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56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49" fontId="2" fillId="0" borderId="37" xfId="0" applyNumberFormat="1" applyFont="1" applyBorder="1" applyAlignment="1">
      <alignment horizontal="center" vertical="top"/>
    </xf>
    <xf numFmtId="49" fontId="2" fillId="0" borderId="56" xfId="0" applyNumberFormat="1" applyFont="1" applyBorder="1" applyAlignment="1">
      <alignment horizontal="center" vertical="top"/>
    </xf>
    <xf numFmtId="49" fontId="2" fillId="0" borderId="16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10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/>
    </xf>
    <xf numFmtId="49" fontId="6" fillId="0" borderId="0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 applyProtection="1">
      <alignment horizontal="center" wrapText="1"/>
      <protection locked="0"/>
    </xf>
    <xf numFmtId="49" fontId="6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9" fontId="2" fillId="0" borderId="0" xfId="0" applyNumberFormat="1" applyFont="1" applyBorder="1" applyAlignment="1">
      <alignment horizontal="center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199"/>
  <sheetViews>
    <sheetView tabSelected="1" workbookViewId="0">
      <selection sqref="A1:I1"/>
    </sheetView>
  </sheetViews>
  <sheetFormatPr defaultRowHeight="13.2" x14ac:dyDescent="0.25"/>
  <cols>
    <col min="1" max="1" width="48.109375" style="2" customWidth="1"/>
    <col min="2" max="3" width="4.6640625" style="2" customWidth="1"/>
    <col min="4" max="4" width="14.88671875" style="2" customWidth="1"/>
    <col min="5" max="5" width="15" style="12" customWidth="1"/>
    <col min="6" max="6" width="11.6640625" style="12" customWidth="1"/>
    <col min="7" max="9" width="14.88671875" style="12" customWidth="1"/>
    <col min="10" max="10" width="12.6640625" customWidth="1"/>
  </cols>
  <sheetData>
    <row r="1" spans="1:10" ht="13.8" x14ac:dyDescent="0.25">
      <c r="A1" s="246" t="s">
        <v>0</v>
      </c>
      <c r="B1" s="247"/>
      <c r="C1" s="247"/>
      <c r="D1" s="247"/>
      <c r="E1" s="247"/>
      <c r="F1" s="247"/>
      <c r="G1" s="247"/>
      <c r="H1" s="247"/>
      <c r="I1" s="247"/>
      <c r="J1" s="1"/>
    </row>
    <row r="2" spans="1:10" x14ac:dyDescent="0.25">
      <c r="A2" s="248" t="s">
        <v>1</v>
      </c>
      <c r="B2" s="249"/>
      <c r="C2" s="249"/>
      <c r="D2" s="249"/>
      <c r="E2" s="249"/>
      <c r="F2" s="249"/>
      <c r="G2" s="249"/>
      <c r="H2" s="249"/>
      <c r="I2" s="249"/>
    </row>
    <row r="3" spans="1:10" ht="14.4" thickBot="1" x14ac:dyDescent="0.3">
      <c r="A3" s="250"/>
      <c r="B3" s="251"/>
      <c r="C3" s="251"/>
      <c r="D3" s="251"/>
      <c r="E3" s="251"/>
      <c r="F3" s="251"/>
      <c r="G3" s="251"/>
      <c r="H3" s="251"/>
      <c r="I3" s="251"/>
      <c r="J3" s="28" t="s">
        <v>2</v>
      </c>
    </row>
    <row r="4" spans="1:10" x14ac:dyDescent="0.25">
      <c r="B4" s="3"/>
      <c r="C4" s="3"/>
      <c r="D4" s="3"/>
      <c r="E4" s="3"/>
      <c r="F4" s="3"/>
      <c r="G4" s="3"/>
      <c r="H4" s="3"/>
      <c r="I4" s="135" t="s">
        <v>131</v>
      </c>
      <c r="J4" s="130" t="s">
        <v>3</v>
      </c>
    </row>
    <row r="5" spans="1:10" x14ac:dyDescent="0.25">
      <c r="A5" s="3"/>
      <c r="B5" s="3"/>
      <c r="C5" s="3"/>
      <c r="D5" s="10" t="s">
        <v>118</v>
      </c>
      <c r="E5" s="252" t="s">
        <v>291</v>
      </c>
      <c r="F5" s="252"/>
      <c r="G5" s="102"/>
      <c r="H5" s="102"/>
      <c r="I5" s="135" t="s">
        <v>132</v>
      </c>
      <c r="J5" s="213">
        <v>43101</v>
      </c>
    </row>
    <row r="6" spans="1:10" x14ac:dyDescent="0.25">
      <c r="A6" s="3"/>
      <c r="B6" s="253" t="s">
        <v>288</v>
      </c>
      <c r="C6" s="253"/>
      <c r="D6" s="253"/>
      <c r="E6" s="253"/>
      <c r="F6" s="253"/>
      <c r="G6" s="253"/>
      <c r="H6" s="253"/>
      <c r="I6" s="135"/>
      <c r="J6" s="146"/>
    </row>
    <row r="7" spans="1:10" s="7" customFormat="1" x14ac:dyDescent="0.25">
      <c r="A7" s="5" t="s">
        <v>4</v>
      </c>
      <c r="B7" s="254"/>
      <c r="C7" s="254"/>
      <c r="D7" s="254"/>
      <c r="E7" s="254"/>
      <c r="F7" s="254"/>
      <c r="G7" s="254"/>
      <c r="H7" s="254"/>
      <c r="I7" s="6" t="s">
        <v>133</v>
      </c>
      <c r="J7" s="131"/>
    </row>
    <row r="8" spans="1:10" s="7" customFormat="1" x14ac:dyDescent="0.25">
      <c r="A8" s="5" t="s">
        <v>5</v>
      </c>
      <c r="B8" s="228"/>
      <c r="C8" s="228"/>
      <c r="D8" s="228"/>
      <c r="E8" s="228"/>
      <c r="F8" s="228"/>
      <c r="G8" s="228"/>
      <c r="H8" s="228"/>
      <c r="I8" s="6"/>
      <c r="J8" s="131"/>
    </row>
    <row r="9" spans="1:10" s="7" customFormat="1" x14ac:dyDescent="0.25">
      <c r="A9" s="5" t="s">
        <v>6</v>
      </c>
      <c r="B9" s="228"/>
      <c r="C9" s="228"/>
      <c r="D9" s="228"/>
      <c r="E9" s="228"/>
      <c r="F9" s="228"/>
      <c r="G9" s="228"/>
      <c r="H9" s="228"/>
      <c r="I9" s="8" t="s">
        <v>146</v>
      </c>
      <c r="J9" s="131"/>
    </row>
    <row r="10" spans="1:10" x14ac:dyDescent="0.25">
      <c r="A10" s="9" t="s">
        <v>7</v>
      </c>
      <c r="B10" s="9"/>
      <c r="C10" s="9"/>
      <c r="D10" s="9"/>
      <c r="E10" s="4"/>
      <c r="F10" s="4"/>
      <c r="G10" s="4"/>
      <c r="H10" s="4"/>
      <c r="I10" s="10" t="s">
        <v>133</v>
      </c>
      <c r="J10" s="132"/>
    </row>
    <row r="11" spans="1:10" x14ac:dyDescent="0.25">
      <c r="A11" s="9" t="s">
        <v>8</v>
      </c>
      <c r="B11" s="238"/>
      <c r="C11" s="238"/>
      <c r="D11" s="238"/>
      <c r="E11" s="238"/>
      <c r="F11" s="238"/>
      <c r="G11" s="238"/>
      <c r="H11" s="238"/>
      <c r="I11" s="10" t="s">
        <v>9</v>
      </c>
      <c r="J11" s="132"/>
    </row>
    <row r="12" spans="1:10" x14ac:dyDescent="0.25">
      <c r="A12" s="9" t="s">
        <v>10</v>
      </c>
      <c r="B12" s="239" t="s">
        <v>292</v>
      </c>
      <c r="C12" s="239"/>
      <c r="D12" s="239"/>
      <c r="E12" s="239"/>
      <c r="F12" s="239"/>
      <c r="G12" s="239"/>
      <c r="H12" s="239"/>
      <c r="I12" s="10"/>
      <c r="J12" s="133"/>
    </row>
    <row r="13" spans="1:10" x14ac:dyDescent="0.25">
      <c r="A13" s="9" t="s">
        <v>11</v>
      </c>
      <c r="B13" s="9"/>
      <c r="C13" s="9"/>
      <c r="D13" s="9"/>
      <c r="E13" s="4"/>
      <c r="F13" s="4"/>
      <c r="G13" s="4"/>
      <c r="H13" s="4"/>
      <c r="I13" s="10"/>
      <c r="J13" s="133"/>
    </row>
    <row r="14" spans="1:10" ht="13.8" thickBot="1" x14ac:dyDescent="0.3">
      <c r="A14" s="9" t="s">
        <v>12</v>
      </c>
      <c r="B14" s="9"/>
      <c r="C14" s="9"/>
      <c r="D14" s="9"/>
      <c r="E14" s="4"/>
      <c r="F14" s="4"/>
      <c r="G14" s="4"/>
      <c r="H14" s="4"/>
      <c r="I14" s="10" t="s">
        <v>134</v>
      </c>
      <c r="J14" s="134" t="s">
        <v>13</v>
      </c>
    </row>
    <row r="15" spans="1:10" ht="13.8" x14ac:dyDescent="0.25">
      <c r="B15" s="11"/>
      <c r="C15" s="11"/>
      <c r="D15" s="240" t="s">
        <v>14</v>
      </c>
      <c r="E15" s="240"/>
      <c r="F15" s="240"/>
      <c r="G15" s="4"/>
      <c r="H15" s="4"/>
      <c r="I15" s="4"/>
      <c r="J15" s="13"/>
    </row>
    <row r="16" spans="1:10" x14ac:dyDescent="0.25">
      <c r="A16" s="14"/>
      <c r="B16" s="14"/>
      <c r="C16" s="14"/>
      <c r="D16" s="15"/>
      <c r="E16" s="16"/>
      <c r="F16" s="16"/>
      <c r="G16" s="16"/>
      <c r="H16" s="16"/>
      <c r="I16" s="16"/>
      <c r="J16" s="17"/>
    </row>
    <row r="17" spans="1:10" x14ac:dyDescent="0.25">
      <c r="A17" s="18"/>
      <c r="B17" s="19"/>
      <c r="C17" s="19"/>
      <c r="D17" s="20"/>
      <c r="E17" s="241" t="s">
        <v>15</v>
      </c>
      <c r="F17" s="242"/>
      <c r="G17" s="242"/>
      <c r="H17" s="243"/>
      <c r="J17" s="21"/>
    </row>
    <row r="18" spans="1:10" x14ac:dyDescent="0.25">
      <c r="A18" s="19" t="s">
        <v>16</v>
      </c>
      <c r="B18" s="19" t="s">
        <v>17</v>
      </c>
      <c r="C18" s="19" t="s">
        <v>18</v>
      </c>
      <c r="D18" s="20" t="s">
        <v>19</v>
      </c>
      <c r="E18" s="22" t="s">
        <v>20</v>
      </c>
      <c r="F18" s="23" t="s">
        <v>20</v>
      </c>
      <c r="G18" s="24" t="s">
        <v>20</v>
      </c>
      <c r="H18" s="24"/>
      <c r="I18" s="25"/>
      <c r="J18" s="21" t="s">
        <v>21</v>
      </c>
    </row>
    <row r="19" spans="1:10" x14ac:dyDescent="0.25">
      <c r="A19" s="18"/>
      <c r="B19" s="19" t="s">
        <v>22</v>
      </c>
      <c r="C19" s="19" t="s">
        <v>23</v>
      </c>
      <c r="D19" s="20" t="s">
        <v>24</v>
      </c>
      <c r="E19" s="26" t="s">
        <v>25</v>
      </c>
      <c r="F19" s="20" t="s">
        <v>26</v>
      </c>
      <c r="G19" s="20" t="s">
        <v>27</v>
      </c>
      <c r="H19" s="20" t="s">
        <v>28</v>
      </c>
      <c r="I19" s="20" t="s">
        <v>29</v>
      </c>
      <c r="J19" s="21" t="s">
        <v>24</v>
      </c>
    </row>
    <row r="20" spans="1:10" x14ac:dyDescent="0.25">
      <c r="A20" s="18"/>
      <c r="B20" s="19" t="s">
        <v>30</v>
      </c>
      <c r="C20" s="19" t="s">
        <v>31</v>
      </c>
      <c r="D20" s="20" t="s">
        <v>32</v>
      </c>
      <c r="E20" s="26" t="s">
        <v>33</v>
      </c>
      <c r="F20" s="20" t="s">
        <v>33</v>
      </c>
      <c r="G20" s="20" t="s">
        <v>34</v>
      </c>
      <c r="H20" s="20" t="s">
        <v>35</v>
      </c>
      <c r="I20" s="20"/>
      <c r="J20" s="21" t="s">
        <v>32</v>
      </c>
    </row>
    <row r="21" spans="1:10" ht="13.8" thickBot="1" x14ac:dyDescent="0.3">
      <c r="A21" s="27">
        <v>1</v>
      </c>
      <c r="B21" s="28">
        <v>2</v>
      </c>
      <c r="C21" s="28">
        <v>3</v>
      </c>
      <c r="D21" s="29" t="s">
        <v>36</v>
      </c>
      <c r="E21" s="30" t="s">
        <v>37</v>
      </c>
      <c r="F21" s="29" t="s">
        <v>38</v>
      </c>
      <c r="G21" s="29" t="s">
        <v>39</v>
      </c>
      <c r="H21" s="29" t="s">
        <v>40</v>
      </c>
      <c r="I21" s="29" t="s">
        <v>41</v>
      </c>
      <c r="J21" s="31" t="s">
        <v>42</v>
      </c>
    </row>
    <row r="22" spans="1:10" x14ac:dyDescent="0.25">
      <c r="A22" s="158" t="s">
        <v>43</v>
      </c>
      <c r="B22" s="39" t="s">
        <v>44</v>
      </c>
      <c r="C22" s="40"/>
      <c r="D22" s="110">
        <f t="shared" ref="D22:I22" si="0">D23+D24+D25+D26+D30+D36</f>
        <v>168698645</v>
      </c>
      <c r="E22" s="110">
        <f t="shared" si="0"/>
        <v>167182624.87</v>
      </c>
      <c r="F22" s="110">
        <f t="shared" si="0"/>
        <v>0</v>
      </c>
      <c r="G22" s="110">
        <f t="shared" si="0"/>
        <v>0</v>
      </c>
      <c r="H22" s="110">
        <f t="shared" si="0"/>
        <v>0</v>
      </c>
      <c r="I22" s="110">
        <f t="shared" si="0"/>
        <v>167182624.87</v>
      </c>
      <c r="J22" s="111"/>
    </row>
    <row r="23" spans="1:10" x14ac:dyDescent="0.25">
      <c r="A23" s="45" t="s">
        <v>45</v>
      </c>
      <c r="B23" s="46" t="s">
        <v>46</v>
      </c>
      <c r="C23" s="41" t="s">
        <v>47</v>
      </c>
      <c r="D23" s="113"/>
      <c r="E23" s="113"/>
      <c r="F23" s="114"/>
      <c r="G23" s="114"/>
      <c r="H23" s="114"/>
      <c r="I23" s="98">
        <f>SUM(E23:H23)</f>
        <v>0</v>
      </c>
      <c r="J23" s="99"/>
    </row>
    <row r="24" spans="1:10" ht="23.4" x14ac:dyDescent="0.25">
      <c r="A24" s="45" t="s">
        <v>237</v>
      </c>
      <c r="B24" s="46" t="s">
        <v>48</v>
      </c>
      <c r="C24" s="41" t="s">
        <v>49</v>
      </c>
      <c r="D24" s="113">
        <v>168698645</v>
      </c>
      <c r="E24" s="113">
        <v>167182624.87</v>
      </c>
      <c r="F24" s="114"/>
      <c r="G24" s="114"/>
      <c r="H24" s="114"/>
      <c r="I24" s="98">
        <f>SUM(E24:H24)</f>
        <v>167182624.87</v>
      </c>
      <c r="J24" s="99"/>
    </row>
    <row r="25" spans="1:10" x14ac:dyDescent="0.25">
      <c r="A25" s="49" t="s">
        <v>238</v>
      </c>
      <c r="B25" s="46" t="s">
        <v>50</v>
      </c>
      <c r="C25" s="41" t="s">
        <v>51</v>
      </c>
      <c r="D25" s="113"/>
      <c r="E25" s="113"/>
      <c r="F25" s="114"/>
      <c r="G25" s="114"/>
      <c r="H25" s="114"/>
      <c r="I25" s="98">
        <f>SUM(E25:H25)</f>
        <v>0</v>
      </c>
      <c r="J25" s="99"/>
    </row>
    <row r="26" spans="1:10" x14ac:dyDescent="0.25">
      <c r="A26" s="45" t="s">
        <v>52</v>
      </c>
      <c r="B26" s="46" t="s">
        <v>53</v>
      </c>
      <c r="C26" s="41" t="s">
        <v>54</v>
      </c>
      <c r="D26" s="77">
        <f t="shared" ref="D26:I26" si="1">SUM(D28:D29)</f>
        <v>0</v>
      </c>
      <c r="E26" s="77">
        <f t="shared" si="1"/>
        <v>0</v>
      </c>
      <c r="F26" s="77">
        <f t="shared" si="1"/>
        <v>0</v>
      </c>
      <c r="G26" s="77">
        <f t="shared" si="1"/>
        <v>0</v>
      </c>
      <c r="H26" s="77">
        <f t="shared" si="1"/>
        <v>0</v>
      </c>
      <c r="I26" s="77">
        <f t="shared" si="1"/>
        <v>0</v>
      </c>
      <c r="J26" s="89">
        <f>J28+J29</f>
        <v>0</v>
      </c>
    </row>
    <row r="27" spans="1:10" x14ac:dyDescent="0.25">
      <c r="A27" s="42" t="s">
        <v>55</v>
      </c>
      <c r="B27" s="43"/>
      <c r="C27" s="44"/>
      <c r="D27" s="79"/>
      <c r="E27" s="80"/>
      <c r="F27" s="79"/>
      <c r="G27" s="79"/>
      <c r="H27" s="79"/>
      <c r="I27" s="79"/>
      <c r="J27" s="81"/>
    </row>
    <row r="28" spans="1:10" ht="21" x14ac:dyDescent="0.25">
      <c r="A28" s="47" t="s">
        <v>56</v>
      </c>
      <c r="B28" s="48" t="s">
        <v>57</v>
      </c>
      <c r="C28" s="41" t="s">
        <v>58</v>
      </c>
      <c r="D28" s="113"/>
      <c r="E28" s="113"/>
      <c r="F28" s="114"/>
      <c r="G28" s="114"/>
      <c r="H28" s="114"/>
      <c r="I28" s="98">
        <f>SUM(E28:H28)</f>
        <v>0</v>
      </c>
      <c r="J28" s="99"/>
    </row>
    <row r="29" spans="1:10" x14ac:dyDescent="0.25">
      <c r="A29" s="47" t="s">
        <v>59</v>
      </c>
      <c r="B29" s="46" t="s">
        <v>60</v>
      </c>
      <c r="C29" s="41" t="s">
        <v>61</v>
      </c>
      <c r="D29" s="113"/>
      <c r="E29" s="113"/>
      <c r="F29" s="114"/>
      <c r="G29" s="114"/>
      <c r="H29" s="114"/>
      <c r="I29" s="98">
        <f>SUM(E29:H29)</f>
        <v>0</v>
      </c>
      <c r="J29" s="99"/>
    </row>
    <row r="30" spans="1:10" x14ac:dyDescent="0.25">
      <c r="A30" s="45" t="s">
        <v>62</v>
      </c>
      <c r="B30" s="46" t="s">
        <v>63</v>
      </c>
      <c r="C30" s="41"/>
      <c r="D30" s="138">
        <f t="shared" ref="D30:J30" si="2">SUM(D32:D35)</f>
        <v>0</v>
      </c>
      <c r="E30" s="138">
        <f t="shared" si="2"/>
        <v>0</v>
      </c>
      <c r="F30" s="138">
        <f t="shared" si="2"/>
        <v>0</v>
      </c>
      <c r="G30" s="138">
        <f t="shared" si="2"/>
        <v>0</v>
      </c>
      <c r="H30" s="138">
        <f t="shared" si="2"/>
        <v>0</v>
      </c>
      <c r="I30" s="138">
        <f t="shared" si="2"/>
        <v>0</v>
      </c>
      <c r="J30" s="139">
        <f t="shared" si="2"/>
        <v>0</v>
      </c>
    </row>
    <row r="31" spans="1:10" x14ac:dyDescent="0.25">
      <c r="A31" s="42" t="s">
        <v>55</v>
      </c>
      <c r="B31" s="43"/>
      <c r="C31" s="50"/>
      <c r="D31" s="79"/>
      <c r="E31" s="80"/>
      <c r="F31" s="79"/>
      <c r="G31" s="79"/>
      <c r="H31" s="79"/>
      <c r="I31" s="79"/>
      <c r="J31" s="81"/>
    </row>
    <row r="32" spans="1:10" x14ac:dyDescent="0.25">
      <c r="A32" s="47" t="s">
        <v>142</v>
      </c>
      <c r="B32" s="48" t="s">
        <v>65</v>
      </c>
      <c r="C32" s="41" t="s">
        <v>135</v>
      </c>
      <c r="D32" s="113"/>
      <c r="E32" s="113"/>
      <c r="F32" s="114"/>
      <c r="G32" s="114"/>
      <c r="H32" s="114"/>
      <c r="I32" s="140">
        <f>SUM(E32:H32)</f>
        <v>0</v>
      </c>
      <c r="J32" s="141"/>
    </row>
    <row r="33" spans="1:10" x14ac:dyDescent="0.25">
      <c r="A33" s="53" t="s">
        <v>143</v>
      </c>
      <c r="B33" s="48" t="s">
        <v>136</v>
      </c>
      <c r="C33" s="41" t="s">
        <v>139</v>
      </c>
      <c r="D33" s="113"/>
      <c r="E33" s="113"/>
      <c r="F33" s="114"/>
      <c r="G33" s="114"/>
      <c r="H33" s="114"/>
      <c r="I33" s="140">
        <f>SUM(E33:H33)</f>
        <v>0</v>
      </c>
      <c r="J33" s="141"/>
    </row>
    <row r="34" spans="1:10" x14ac:dyDescent="0.25">
      <c r="A34" s="53" t="s">
        <v>144</v>
      </c>
      <c r="B34" s="48" t="s">
        <v>137</v>
      </c>
      <c r="C34" s="41" t="s">
        <v>140</v>
      </c>
      <c r="D34" s="113"/>
      <c r="E34" s="113"/>
      <c r="F34" s="114"/>
      <c r="G34" s="114"/>
      <c r="H34" s="114"/>
      <c r="I34" s="140">
        <f>SUM(E34:H34)</f>
        <v>0</v>
      </c>
      <c r="J34" s="141"/>
    </row>
    <row r="35" spans="1:10" x14ac:dyDescent="0.25">
      <c r="A35" s="53" t="s">
        <v>145</v>
      </c>
      <c r="B35" s="48" t="s">
        <v>138</v>
      </c>
      <c r="C35" s="41" t="s">
        <v>141</v>
      </c>
      <c r="D35" s="113"/>
      <c r="E35" s="113"/>
      <c r="F35" s="114"/>
      <c r="G35" s="114"/>
      <c r="H35" s="114"/>
      <c r="I35" s="140">
        <f>SUM(E35:H35)</f>
        <v>0</v>
      </c>
      <c r="J35" s="141"/>
    </row>
    <row r="36" spans="1:10" x14ac:dyDescent="0.25">
      <c r="A36" s="51" t="s">
        <v>66</v>
      </c>
      <c r="B36" s="46" t="s">
        <v>67</v>
      </c>
      <c r="C36" s="52" t="s">
        <v>157</v>
      </c>
      <c r="D36" s="123"/>
      <c r="E36" s="157"/>
      <c r="F36" s="157"/>
      <c r="G36" s="137"/>
      <c r="H36" s="137"/>
      <c r="I36" s="156">
        <f>E36+F36+G36+H36</f>
        <v>0</v>
      </c>
      <c r="J36" s="127"/>
    </row>
    <row r="37" spans="1:10" ht="13.8" x14ac:dyDescent="0.25">
      <c r="A37"/>
      <c r="B37" s="11"/>
      <c r="C37" s="11"/>
      <c r="D37" s="240" t="s">
        <v>68</v>
      </c>
      <c r="E37" s="240"/>
      <c r="F37" s="240"/>
      <c r="G37" s="4"/>
      <c r="H37" s="4"/>
      <c r="I37" s="4" t="s">
        <v>69</v>
      </c>
      <c r="J37" s="13"/>
    </row>
    <row r="38" spans="1:10" x14ac:dyDescent="0.25">
      <c r="A38" s="14"/>
      <c r="B38" s="14"/>
      <c r="C38" s="14"/>
      <c r="D38" s="16"/>
      <c r="E38" s="16"/>
      <c r="F38" s="16"/>
      <c r="G38" s="16"/>
      <c r="H38" s="16"/>
      <c r="I38" s="16"/>
      <c r="J38" s="17"/>
    </row>
    <row r="39" spans="1:10" x14ac:dyDescent="0.25">
      <c r="A39" s="18"/>
      <c r="B39" s="19"/>
      <c r="C39" s="19"/>
      <c r="D39" s="20"/>
      <c r="E39" s="241" t="s">
        <v>15</v>
      </c>
      <c r="F39" s="242"/>
      <c r="G39" s="242"/>
      <c r="H39" s="243"/>
      <c r="J39" s="21"/>
    </row>
    <row r="40" spans="1:10" x14ac:dyDescent="0.25">
      <c r="A40" s="19" t="s">
        <v>16</v>
      </c>
      <c r="B40" s="19" t="s">
        <v>17</v>
      </c>
      <c r="C40" s="19" t="s">
        <v>18</v>
      </c>
      <c r="D40" s="20" t="s">
        <v>19</v>
      </c>
      <c r="E40" s="22" t="s">
        <v>20</v>
      </c>
      <c r="F40" s="23" t="s">
        <v>20</v>
      </c>
      <c r="G40" s="24" t="s">
        <v>20</v>
      </c>
      <c r="H40" s="24"/>
      <c r="I40" s="25"/>
      <c r="J40" s="21" t="s">
        <v>21</v>
      </c>
    </row>
    <row r="41" spans="1:10" x14ac:dyDescent="0.25">
      <c r="A41" s="18"/>
      <c r="B41" s="19" t="s">
        <v>22</v>
      </c>
      <c r="C41" s="19" t="s">
        <v>23</v>
      </c>
      <c r="D41" s="20" t="s">
        <v>24</v>
      </c>
      <c r="E41" s="26" t="s">
        <v>25</v>
      </c>
      <c r="F41" s="20" t="s">
        <v>26</v>
      </c>
      <c r="G41" s="20" t="s">
        <v>27</v>
      </c>
      <c r="H41" s="20" t="s">
        <v>28</v>
      </c>
      <c r="I41" s="20" t="s">
        <v>29</v>
      </c>
      <c r="J41" s="21" t="s">
        <v>24</v>
      </c>
    </row>
    <row r="42" spans="1:10" x14ac:dyDescent="0.25">
      <c r="A42" s="18"/>
      <c r="B42" s="19" t="s">
        <v>30</v>
      </c>
      <c r="C42" s="19" t="s">
        <v>31</v>
      </c>
      <c r="D42" s="20" t="s">
        <v>32</v>
      </c>
      <c r="E42" s="26" t="s">
        <v>33</v>
      </c>
      <c r="F42" s="20" t="s">
        <v>33</v>
      </c>
      <c r="G42" s="20" t="s">
        <v>34</v>
      </c>
      <c r="H42" s="20" t="s">
        <v>35</v>
      </c>
      <c r="I42" s="20"/>
      <c r="J42" s="21" t="s">
        <v>32</v>
      </c>
    </row>
    <row r="43" spans="1:10" ht="13.8" thickBot="1" x14ac:dyDescent="0.3">
      <c r="A43" s="27">
        <v>1</v>
      </c>
      <c r="B43" s="28">
        <v>2</v>
      </c>
      <c r="C43" s="28">
        <v>3</v>
      </c>
      <c r="D43" s="29" t="s">
        <v>36</v>
      </c>
      <c r="E43" s="30" t="s">
        <v>37</v>
      </c>
      <c r="F43" s="29" t="s">
        <v>38</v>
      </c>
      <c r="G43" s="29" t="s">
        <v>39</v>
      </c>
      <c r="H43" s="29" t="s">
        <v>40</v>
      </c>
      <c r="I43" s="29" t="s">
        <v>41</v>
      </c>
      <c r="J43" s="31" t="s">
        <v>42</v>
      </c>
    </row>
    <row r="44" spans="1:10" x14ac:dyDescent="0.25">
      <c r="A44" s="158" t="s">
        <v>70</v>
      </c>
      <c r="B44" s="60" t="s">
        <v>71</v>
      </c>
      <c r="C44" s="61"/>
      <c r="D44" s="110">
        <f t="shared" ref="D44:I44" si="3">D46+D63+D74+D87+D90+D100</f>
        <v>168698645</v>
      </c>
      <c r="E44" s="110">
        <f t="shared" si="3"/>
        <v>166430923.15000001</v>
      </c>
      <c r="F44" s="110">
        <f t="shared" si="3"/>
        <v>0</v>
      </c>
      <c r="G44" s="110">
        <f t="shared" si="3"/>
        <v>751701.72</v>
      </c>
      <c r="H44" s="110">
        <f t="shared" si="3"/>
        <v>0</v>
      </c>
      <c r="I44" s="110">
        <f t="shared" si="3"/>
        <v>167182624.87</v>
      </c>
      <c r="J44" s="111"/>
    </row>
    <row r="45" spans="1:10" x14ac:dyDescent="0.25">
      <c r="A45" s="56" t="s">
        <v>72</v>
      </c>
      <c r="B45" s="57"/>
      <c r="C45" s="58"/>
      <c r="D45" s="83"/>
      <c r="E45" s="84"/>
      <c r="F45" s="83"/>
      <c r="G45" s="83"/>
      <c r="H45" s="83"/>
      <c r="I45" s="83"/>
      <c r="J45" s="85"/>
    </row>
    <row r="46" spans="1:10" ht="69" x14ac:dyDescent="0.25">
      <c r="A46" s="174" t="s">
        <v>158</v>
      </c>
      <c r="B46" s="62"/>
      <c r="C46" s="41" t="s">
        <v>67</v>
      </c>
      <c r="D46" s="78">
        <f t="shared" ref="D46:J46" si="4">D47+D52</f>
        <v>157533153</v>
      </c>
      <c r="E46" s="78">
        <f t="shared" si="4"/>
        <v>156101296.91999999</v>
      </c>
      <c r="F46" s="78">
        <f t="shared" si="4"/>
        <v>0</v>
      </c>
      <c r="G46" s="78">
        <f t="shared" si="4"/>
        <v>751701.72</v>
      </c>
      <c r="H46" s="78">
        <f t="shared" si="4"/>
        <v>0</v>
      </c>
      <c r="I46" s="78">
        <f t="shared" si="4"/>
        <v>156852998.63999999</v>
      </c>
      <c r="J46" s="86">
        <f t="shared" si="4"/>
        <v>0</v>
      </c>
    </row>
    <row r="47" spans="1:10" x14ac:dyDescent="0.25">
      <c r="A47" s="176" t="s">
        <v>159</v>
      </c>
      <c r="B47" s="48"/>
      <c r="C47" s="63" t="s">
        <v>160</v>
      </c>
      <c r="D47" s="142">
        <f t="shared" ref="D47:J47" si="5">SUM(D48:D51)</f>
        <v>157533153</v>
      </c>
      <c r="E47" s="138">
        <f t="shared" si="5"/>
        <v>156101296.91999999</v>
      </c>
      <c r="F47" s="142">
        <f t="shared" si="5"/>
        <v>0</v>
      </c>
      <c r="G47" s="142">
        <f t="shared" si="5"/>
        <v>751701.72</v>
      </c>
      <c r="H47" s="142">
        <f t="shared" si="5"/>
        <v>0</v>
      </c>
      <c r="I47" s="142">
        <f t="shared" si="5"/>
        <v>156852998.63999999</v>
      </c>
      <c r="J47" s="191">
        <f t="shared" si="5"/>
        <v>0</v>
      </c>
    </row>
    <row r="48" spans="1:10" x14ac:dyDescent="0.25">
      <c r="A48" s="175" t="s">
        <v>161</v>
      </c>
      <c r="B48" s="46"/>
      <c r="C48" s="63" t="s">
        <v>162</v>
      </c>
      <c r="D48" s="114">
        <v>121130910</v>
      </c>
      <c r="E48" s="113">
        <v>119869297.91</v>
      </c>
      <c r="F48" s="114"/>
      <c r="G48" s="114">
        <v>751701.72</v>
      </c>
      <c r="H48" s="114"/>
      <c r="I48" s="98">
        <f>SUM(E48:H48)</f>
        <v>120620999.63</v>
      </c>
      <c r="J48" s="99"/>
    </row>
    <row r="49" spans="1:10" ht="21" x14ac:dyDescent="0.25">
      <c r="A49" s="175" t="s">
        <v>163</v>
      </c>
      <c r="B49" s="46"/>
      <c r="C49" s="63" t="s">
        <v>164</v>
      </c>
      <c r="D49" s="114">
        <v>16238</v>
      </c>
      <c r="E49" s="113"/>
      <c r="F49" s="114"/>
      <c r="G49" s="114"/>
      <c r="H49" s="114"/>
      <c r="I49" s="98">
        <f>SUM(E49:H49)</f>
        <v>0</v>
      </c>
      <c r="J49" s="99"/>
    </row>
    <row r="50" spans="1:10" ht="31.2" x14ac:dyDescent="0.25">
      <c r="A50" s="175" t="s">
        <v>165</v>
      </c>
      <c r="B50" s="46"/>
      <c r="C50" s="63" t="s">
        <v>166</v>
      </c>
      <c r="D50" s="114"/>
      <c r="E50" s="113"/>
      <c r="F50" s="114"/>
      <c r="G50" s="114"/>
      <c r="H50" s="114"/>
      <c r="I50" s="98">
        <f>SUM(E50:H50)</f>
        <v>0</v>
      </c>
      <c r="J50" s="99"/>
    </row>
    <row r="51" spans="1:10" ht="31.2" x14ac:dyDescent="0.25">
      <c r="A51" s="175" t="s">
        <v>167</v>
      </c>
      <c r="B51" s="46"/>
      <c r="C51" s="63" t="s">
        <v>168</v>
      </c>
      <c r="D51" s="114">
        <v>36386005</v>
      </c>
      <c r="E51" s="113">
        <v>36231999.009999998</v>
      </c>
      <c r="F51" s="114"/>
      <c r="G51" s="114"/>
      <c r="H51" s="114"/>
      <c r="I51" s="98">
        <f>SUM(E51:H51)</f>
        <v>36231999.009999998</v>
      </c>
      <c r="J51" s="99"/>
    </row>
    <row r="52" spans="1:10" ht="34.799999999999997" x14ac:dyDescent="0.25">
      <c r="A52" s="45" t="s">
        <v>169</v>
      </c>
      <c r="B52" s="46"/>
      <c r="C52" s="63" t="s">
        <v>49</v>
      </c>
      <c r="D52" s="78">
        <f t="shared" ref="D52:J52" si="6">SUM(D53:D56)</f>
        <v>0</v>
      </c>
      <c r="E52" s="78">
        <f t="shared" si="6"/>
        <v>0</v>
      </c>
      <c r="F52" s="78">
        <f t="shared" si="6"/>
        <v>0</v>
      </c>
      <c r="G52" s="78">
        <f t="shared" si="6"/>
        <v>0</v>
      </c>
      <c r="H52" s="78">
        <f t="shared" si="6"/>
        <v>0</v>
      </c>
      <c r="I52" s="78">
        <f t="shared" si="6"/>
        <v>0</v>
      </c>
      <c r="J52" s="89">
        <f t="shared" si="6"/>
        <v>0</v>
      </c>
    </row>
    <row r="53" spans="1:10" ht="21" x14ac:dyDescent="0.25">
      <c r="A53" s="177" t="s">
        <v>170</v>
      </c>
      <c r="B53" s="48"/>
      <c r="C53" s="63" t="s">
        <v>171</v>
      </c>
      <c r="D53" s="114"/>
      <c r="E53" s="113"/>
      <c r="F53" s="114"/>
      <c r="G53" s="114"/>
      <c r="H53" s="114"/>
      <c r="I53" s="98">
        <f>SUM(E53:H53)</f>
        <v>0</v>
      </c>
      <c r="J53" s="99"/>
    </row>
    <row r="54" spans="1:10" ht="31.2" x14ac:dyDescent="0.25">
      <c r="A54" s="175" t="s">
        <v>172</v>
      </c>
      <c r="B54" s="46"/>
      <c r="C54" s="63" t="s">
        <v>173</v>
      </c>
      <c r="D54" s="114"/>
      <c r="E54" s="113"/>
      <c r="F54" s="114"/>
      <c r="G54" s="114"/>
      <c r="H54" s="114"/>
      <c r="I54" s="98">
        <f>SUM(E54:H54)</f>
        <v>0</v>
      </c>
      <c r="J54" s="99"/>
    </row>
    <row r="55" spans="1:10" ht="21" x14ac:dyDescent="0.25">
      <c r="A55" s="175" t="s">
        <v>174</v>
      </c>
      <c r="B55" s="46"/>
      <c r="C55" s="63" t="s">
        <v>175</v>
      </c>
      <c r="D55" s="114"/>
      <c r="E55" s="113"/>
      <c r="F55" s="114"/>
      <c r="G55" s="114"/>
      <c r="H55" s="114"/>
      <c r="I55" s="98">
        <f>SUM(E55:H55)</f>
        <v>0</v>
      </c>
      <c r="J55" s="99"/>
    </row>
    <row r="56" spans="1:10" ht="21" x14ac:dyDescent="0.25">
      <c r="A56" s="175" t="s">
        <v>239</v>
      </c>
      <c r="B56" s="46"/>
      <c r="C56" s="63" t="s">
        <v>176</v>
      </c>
      <c r="D56" s="114"/>
      <c r="E56" s="113"/>
      <c r="F56" s="114"/>
      <c r="G56" s="114"/>
      <c r="H56" s="114"/>
      <c r="I56" s="98">
        <f>SUM(E56:H56)</f>
        <v>0</v>
      </c>
      <c r="J56" s="99"/>
    </row>
    <row r="57" spans="1:10" x14ac:dyDescent="0.25">
      <c r="A57" s="160"/>
      <c r="B57" s="161"/>
      <c r="C57" s="162"/>
      <c r="D57" s="163"/>
      <c r="E57" s="163"/>
      <c r="F57" s="163"/>
      <c r="G57" s="163"/>
      <c r="H57" s="163"/>
      <c r="I57" s="164" t="s">
        <v>277</v>
      </c>
      <c r="J57" s="164"/>
    </row>
    <row r="58" spans="1:10" x14ac:dyDescent="0.25">
      <c r="A58" s="147"/>
      <c r="B58" s="148"/>
      <c r="C58" s="19"/>
      <c r="D58" s="20"/>
      <c r="E58" s="241" t="s">
        <v>15</v>
      </c>
      <c r="F58" s="242"/>
      <c r="G58" s="242"/>
      <c r="H58" s="243"/>
      <c r="J58" s="21"/>
    </row>
    <row r="59" spans="1:10" x14ac:dyDescent="0.25">
      <c r="A59" s="19" t="s">
        <v>16</v>
      </c>
      <c r="B59" s="19" t="s">
        <v>17</v>
      </c>
      <c r="C59" s="19" t="s">
        <v>18</v>
      </c>
      <c r="D59" s="20" t="s">
        <v>19</v>
      </c>
      <c r="E59" s="22" t="s">
        <v>20</v>
      </c>
      <c r="F59" s="23" t="s">
        <v>20</v>
      </c>
      <c r="G59" s="24" t="s">
        <v>20</v>
      </c>
      <c r="H59" s="24"/>
      <c r="I59" s="25"/>
      <c r="J59" s="21" t="s">
        <v>21</v>
      </c>
    </row>
    <row r="60" spans="1:10" x14ac:dyDescent="0.25">
      <c r="A60" s="18"/>
      <c r="B60" s="19" t="s">
        <v>22</v>
      </c>
      <c r="C60" s="19" t="s">
        <v>23</v>
      </c>
      <c r="D60" s="20" t="s">
        <v>24</v>
      </c>
      <c r="E60" s="26" t="s">
        <v>25</v>
      </c>
      <c r="F60" s="20" t="s">
        <v>26</v>
      </c>
      <c r="G60" s="20" t="s">
        <v>27</v>
      </c>
      <c r="H60" s="20" t="s">
        <v>28</v>
      </c>
      <c r="I60" s="20" t="s">
        <v>29</v>
      </c>
      <c r="J60" s="21" t="s">
        <v>24</v>
      </c>
    </row>
    <row r="61" spans="1:10" x14ac:dyDescent="0.25">
      <c r="A61" s="18"/>
      <c r="B61" s="19" t="s">
        <v>30</v>
      </c>
      <c r="C61" s="19" t="s">
        <v>31</v>
      </c>
      <c r="D61" s="20" t="s">
        <v>32</v>
      </c>
      <c r="E61" s="26" t="s">
        <v>33</v>
      </c>
      <c r="F61" s="20" t="s">
        <v>33</v>
      </c>
      <c r="G61" s="20" t="s">
        <v>34</v>
      </c>
      <c r="H61" s="20" t="s">
        <v>35</v>
      </c>
      <c r="I61" s="20"/>
      <c r="J61" s="21" t="s">
        <v>32</v>
      </c>
    </row>
    <row r="62" spans="1:10" ht="13.8" thickBot="1" x14ac:dyDescent="0.3">
      <c r="A62" s="27">
        <v>1</v>
      </c>
      <c r="B62" s="28">
        <v>2</v>
      </c>
      <c r="C62" s="28">
        <v>3</v>
      </c>
      <c r="D62" s="29" t="s">
        <v>36</v>
      </c>
      <c r="E62" s="30" t="s">
        <v>37</v>
      </c>
      <c r="F62" s="29" t="s">
        <v>38</v>
      </c>
      <c r="G62" s="29" t="s">
        <v>39</v>
      </c>
      <c r="H62" s="29" t="s">
        <v>40</v>
      </c>
      <c r="I62" s="29" t="s">
        <v>41</v>
      </c>
      <c r="J62" s="31" t="s">
        <v>42</v>
      </c>
    </row>
    <row r="63" spans="1:10" ht="23.4" x14ac:dyDescent="0.25">
      <c r="A63" s="159" t="s">
        <v>177</v>
      </c>
      <c r="B63" s="43"/>
      <c r="C63" s="59" t="s">
        <v>71</v>
      </c>
      <c r="D63" s="78">
        <f t="shared" ref="D63:J63" si="7">D64+D69</f>
        <v>9047602</v>
      </c>
      <c r="E63" s="78">
        <f t="shared" si="7"/>
        <v>8456646.2300000004</v>
      </c>
      <c r="F63" s="78">
        <f t="shared" si="7"/>
        <v>0</v>
      </c>
      <c r="G63" s="78">
        <f t="shared" si="7"/>
        <v>0</v>
      </c>
      <c r="H63" s="78">
        <f t="shared" si="7"/>
        <v>0</v>
      </c>
      <c r="I63" s="78">
        <f t="shared" si="7"/>
        <v>8456646.2300000004</v>
      </c>
      <c r="J63" s="89">
        <f t="shared" si="7"/>
        <v>0</v>
      </c>
    </row>
    <row r="64" spans="1:10" ht="69" x14ac:dyDescent="0.25">
      <c r="A64" s="178" t="s">
        <v>178</v>
      </c>
      <c r="B64" s="46"/>
      <c r="C64" s="52" t="s">
        <v>73</v>
      </c>
      <c r="D64" s="196">
        <f t="shared" ref="D64:J64" si="8">SUM(D65:D68)</f>
        <v>0</v>
      </c>
      <c r="E64" s="197">
        <f t="shared" si="8"/>
        <v>0</v>
      </c>
      <c r="F64" s="196">
        <f t="shared" si="8"/>
        <v>0</v>
      </c>
      <c r="G64" s="196">
        <f t="shared" si="8"/>
        <v>0</v>
      </c>
      <c r="H64" s="196">
        <f t="shared" si="8"/>
        <v>0</v>
      </c>
      <c r="I64" s="196">
        <f t="shared" si="8"/>
        <v>0</v>
      </c>
      <c r="J64" s="198">
        <f t="shared" si="8"/>
        <v>0</v>
      </c>
    </row>
    <row r="65" spans="1:10" ht="21" x14ac:dyDescent="0.25">
      <c r="A65" s="175" t="s">
        <v>240</v>
      </c>
      <c r="B65" s="46"/>
      <c r="C65" s="63" t="s">
        <v>75</v>
      </c>
      <c r="D65" s="114"/>
      <c r="E65" s="113"/>
      <c r="F65" s="114"/>
      <c r="G65" s="114"/>
      <c r="H65" s="114"/>
      <c r="I65" s="98">
        <f>SUM(E65:H65)</f>
        <v>0</v>
      </c>
      <c r="J65" s="99"/>
    </row>
    <row r="66" spans="1:10" ht="21" x14ac:dyDescent="0.25">
      <c r="A66" s="175" t="s">
        <v>179</v>
      </c>
      <c r="B66" s="46"/>
      <c r="C66" s="63" t="s">
        <v>76</v>
      </c>
      <c r="D66" s="114"/>
      <c r="E66" s="113"/>
      <c r="F66" s="114"/>
      <c r="G66" s="114"/>
      <c r="H66" s="114"/>
      <c r="I66" s="98">
        <f>SUM(E66:H66)</f>
        <v>0</v>
      </c>
      <c r="J66" s="99"/>
    </row>
    <row r="67" spans="1:10" ht="21" x14ac:dyDescent="0.25">
      <c r="A67" s="175" t="s">
        <v>180</v>
      </c>
      <c r="B67" s="46"/>
      <c r="C67" s="63" t="s">
        <v>77</v>
      </c>
      <c r="D67" s="114"/>
      <c r="E67" s="113"/>
      <c r="F67" s="114"/>
      <c r="G67" s="114"/>
      <c r="H67" s="114"/>
      <c r="I67" s="98">
        <f>SUM(E67:H67)</f>
        <v>0</v>
      </c>
      <c r="J67" s="99"/>
    </row>
    <row r="68" spans="1:10" ht="21" x14ac:dyDescent="0.25">
      <c r="A68" s="175" t="s">
        <v>181</v>
      </c>
      <c r="B68" s="46"/>
      <c r="C68" s="63" t="s">
        <v>78</v>
      </c>
      <c r="D68" s="114"/>
      <c r="E68" s="113"/>
      <c r="F68" s="114"/>
      <c r="G68" s="114"/>
      <c r="H68" s="114"/>
      <c r="I68" s="98">
        <f>SUM(E68:H68)</f>
        <v>0</v>
      </c>
      <c r="J68" s="99"/>
    </row>
    <row r="69" spans="1:10" ht="23.4" x14ac:dyDescent="0.25">
      <c r="A69" s="45" t="s">
        <v>182</v>
      </c>
      <c r="B69" s="46"/>
      <c r="C69" s="63" t="s">
        <v>79</v>
      </c>
      <c r="D69" s="78">
        <f t="shared" ref="D69:J69" si="9">SUM(D70:D73)</f>
        <v>9047602</v>
      </c>
      <c r="E69" s="78">
        <f t="shared" si="9"/>
        <v>8456646.2300000004</v>
      </c>
      <c r="F69" s="78">
        <f t="shared" si="9"/>
        <v>0</v>
      </c>
      <c r="G69" s="78">
        <f t="shared" si="9"/>
        <v>0</v>
      </c>
      <c r="H69" s="78">
        <f t="shared" si="9"/>
        <v>0</v>
      </c>
      <c r="I69" s="78">
        <f t="shared" si="9"/>
        <v>8456646.2300000004</v>
      </c>
      <c r="J69" s="89">
        <f t="shared" si="9"/>
        <v>0</v>
      </c>
    </row>
    <row r="70" spans="1:10" x14ac:dyDescent="0.25">
      <c r="A70" s="177" t="s">
        <v>183</v>
      </c>
      <c r="B70" s="48"/>
      <c r="C70" s="63" t="s">
        <v>80</v>
      </c>
      <c r="D70" s="114"/>
      <c r="E70" s="113"/>
      <c r="F70" s="114"/>
      <c r="G70" s="114"/>
      <c r="H70" s="114"/>
      <c r="I70" s="98">
        <f>SUM(E70:H70)</f>
        <v>0</v>
      </c>
      <c r="J70" s="99"/>
    </row>
    <row r="71" spans="1:10" ht="21" x14ac:dyDescent="0.25">
      <c r="A71" s="177" t="s">
        <v>187</v>
      </c>
      <c r="B71" s="46"/>
      <c r="C71" s="52" t="s">
        <v>81</v>
      </c>
      <c r="D71" s="116"/>
      <c r="E71" s="116"/>
      <c r="F71" s="116"/>
      <c r="G71" s="116"/>
      <c r="H71" s="116"/>
      <c r="I71" s="170">
        <f>SUM(E71:H71)</f>
        <v>0</v>
      </c>
      <c r="J71" s="171"/>
    </row>
    <row r="72" spans="1:10" ht="21" x14ac:dyDescent="0.25">
      <c r="A72" s="177" t="s">
        <v>185</v>
      </c>
      <c r="B72" s="167"/>
      <c r="C72" s="59" t="s">
        <v>184</v>
      </c>
      <c r="D72" s="121">
        <v>9047602</v>
      </c>
      <c r="E72" s="122">
        <v>8456646.2300000004</v>
      </c>
      <c r="F72" s="121"/>
      <c r="G72" s="121"/>
      <c r="H72" s="121"/>
      <c r="I72" s="168">
        <f>SUM(E72:H72)</f>
        <v>8456646.2300000004</v>
      </c>
      <c r="J72" s="169"/>
    </row>
    <row r="73" spans="1:10" ht="31.2" x14ac:dyDescent="0.25">
      <c r="A73" s="177" t="s">
        <v>223</v>
      </c>
      <c r="B73" s="46"/>
      <c r="C73" s="64" t="s">
        <v>186</v>
      </c>
      <c r="D73" s="116"/>
      <c r="E73" s="124"/>
      <c r="F73" s="116"/>
      <c r="G73" s="116"/>
      <c r="H73" s="116"/>
      <c r="I73" s="170">
        <f>SUM(E73:H73)</f>
        <v>0</v>
      </c>
      <c r="J73" s="171"/>
    </row>
    <row r="74" spans="1:10" x14ac:dyDescent="0.25">
      <c r="A74" s="174" t="s">
        <v>188</v>
      </c>
      <c r="B74" s="46"/>
      <c r="C74" s="64" t="s">
        <v>82</v>
      </c>
      <c r="D74" s="92">
        <f t="shared" ref="D74:J74" si="10">D75+D78+D79+D80</f>
        <v>0</v>
      </c>
      <c r="E74" s="92">
        <f t="shared" si="10"/>
        <v>0</v>
      </c>
      <c r="F74" s="92">
        <f t="shared" si="10"/>
        <v>0</v>
      </c>
      <c r="G74" s="92">
        <f t="shared" si="10"/>
        <v>0</v>
      </c>
      <c r="H74" s="92">
        <f t="shared" si="10"/>
        <v>0</v>
      </c>
      <c r="I74" s="92">
        <f t="shared" si="10"/>
        <v>0</v>
      </c>
      <c r="J74" s="89">
        <f t="shared" si="10"/>
        <v>0</v>
      </c>
    </row>
    <row r="75" spans="1:10" ht="23.4" x14ac:dyDescent="0.25">
      <c r="A75" s="45" t="s">
        <v>189</v>
      </c>
      <c r="B75" s="46"/>
      <c r="C75" s="63" t="s">
        <v>83</v>
      </c>
      <c r="D75" s="78">
        <f t="shared" ref="D75:J75" si="11">SUM(D76:D77)</f>
        <v>0</v>
      </c>
      <c r="E75" s="78">
        <f t="shared" si="11"/>
        <v>0</v>
      </c>
      <c r="F75" s="78">
        <f t="shared" si="11"/>
        <v>0</v>
      </c>
      <c r="G75" s="78">
        <f t="shared" si="11"/>
        <v>0</v>
      </c>
      <c r="H75" s="78">
        <f t="shared" si="11"/>
        <v>0</v>
      </c>
      <c r="I75" s="78">
        <f t="shared" si="11"/>
        <v>0</v>
      </c>
      <c r="J75" s="89">
        <f t="shared" si="11"/>
        <v>0</v>
      </c>
    </row>
    <row r="76" spans="1:10" ht="21" x14ac:dyDescent="0.25">
      <c r="A76" s="177" t="s">
        <v>190</v>
      </c>
      <c r="B76" s="48"/>
      <c r="C76" s="63" t="s">
        <v>191</v>
      </c>
      <c r="D76" s="114"/>
      <c r="E76" s="113"/>
      <c r="F76" s="114"/>
      <c r="G76" s="114"/>
      <c r="H76" s="114"/>
      <c r="I76" s="98">
        <f>SUM(E76:H76)</f>
        <v>0</v>
      </c>
      <c r="J76" s="99"/>
    </row>
    <row r="77" spans="1:10" ht="21" x14ac:dyDescent="0.25">
      <c r="A77" s="177" t="s">
        <v>192</v>
      </c>
      <c r="B77" s="46"/>
      <c r="C77" s="64" t="s">
        <v>193</v>
      </c>
      <c r="D77" s="114"/>
      <c r="E77" s="113"/>
      <c r="F77" s="114"/>
      <c r="G77" s="114"/>
      <c r="H77" s="114"/>
      <c r="I77" s="98">
        <f>SUM(E77:H77)</f>
        <v>0</v>
      </c>
      <c r="J77" s="99"/>
    </row>
    <row r="78" spans="1:10" x14ac:dyDescent="0.25">
      <c r="A78" s="177" t="s">
        <v>194</v>
      </c>
      <c r="B78" s="46"/>
      <c r="C78" s="64" t="s">
        <v>84</v>
      </c>
      <c r="D78" s="114"/>
      <c r="E78" s="113"/>
      <c r="F78" s="114"/>
      <c r="G78" s="114"/>
      <c r="H78" s="114"/>
      <c r="I78" s="98">
        <f>SUM(E78:H78)</f>
        <v>0</v>
      </c>
      <c r="J78" s="99"/>
    </row>
    <row r="79" spans="1:10" x14ac:dyDescent="0.25">
      <c r="A79" s="177" t="s">
        <v>195</v>
      </c>
      <c r="B79" s="46"/>
      <c r="C79" s="64" t="s">
        <v>196</v>
      </c>
      <c r="D79" s="114"/>
      <c r="E79" s="113"/>
      <c r="F79" s="114"/>
      <c r="G79" s="114"/>
      <c r="H79" s="114"/>
      <c r="I79" s="98">
        <f>SUM(E79:H79)</f>
        <v>0</v>
      </c>
      <c r="J79" s="99"/>
    </row>
    <row r="80" spans="1:10" x14ac:dyDescent="0.25">
      <c r="A80" s="177" t="s">
        <v>197</v>
      </c>
      <c r="B80" s="46"/>
      <c r="C80" s="64" t="s">
        <v>198</v>
      </c>
      <c r="D80" s="114"/>
      <c r="E80" s="113"/>
      <c r="F80" s="114"/>
      <c r="G80" s="114"/>
      <c r="H80" s="114"/>
      <c r="I80" s="98">
        <f>SUM(E80:H80)</f>
        <v>0</v>
      </c>
      <c r="J80" s="99"/>
    </row>
    <row r="81" spans="1:10" x14ac:dyDescent="0.25">
      <c r="A81" s="172"/>
      <c r="B81" s="162"/>
      <c r="C81" s="173"/>
      <c r="D81" s="165"/>
      <c r="E81" s="165"/>
      <c r="F81" s="165"/>
      <c r="G81" s="165"/>
      <c r="H81" s="165"/>
      <c r="I81" s="166" t="s">
        <v>278</v>
      </c>
      <c r="J81" s="166"/>
    </row>
    <row r="82" spans="1:10" x14ac:dyDescent="0.25">
      <c r="A82" s="147"/>
      <c r="B82" s="148"/>
      <c r="C82" s="19"/>
      <c r="D82" s="20"/>
      <c r="E82" s="241" t="s">
        <v>15</v>
      </c>
      <c r="F82" s="242"/>
      <c r="G82" s="242"/>
      <c r="H82" s="243"/>
      <c r="J82" s="21"/>
    </row>
    <row r="83" spans="1:10" x14ac:dyDescent="0.25">
      <c r="A83" s="19" t="s">
        <v>16</v>
      </c>
      <c r="B83" s="19" t="s">
        <v>17</v>
      </c>
      <c r="C83" s="19" t="s">
        <v>18</v>
      </c>
      <c r="D83" s="20" t="s">
        <v>19</v>
      </c>
      <c r="E83" s="22" t="s">
        <v>20</v>
      </c>
      <c r="F83" s="23" t="s">
        <v>20</v>
      </c>
      <c r="G83" s="24" t="s">
        <v>20</v>
      </c>
      <c r="H83" s="24"/>
      <c r="I83" s="25"/>
      <c r="J83" s="21" t="s">
        <v>21</v>
      </c>
    </row>
    <row r="84" spans="1:10" x14ac:dyDescent="0.25">
      <c r="A84" s="18"/>
      <c r="B84" s="19" t="s">
        <v>22</v>
      </c>
      <c r="C84" s="19" t="s">
        <v>23</v>
      </c>
      <c r="D84" s="20" t="s">
        <v>24</v>
      </c>
      <c r="E84" s="26" t="s">
        <v>25</v>
      </c>
      <c r="F84" s="20" t="s">
        <v>26</v>
      </c>
      <c r="G84" s="20" t="s">
        <v>27</v>
      </c>
      <c r="H84" s="20" t="s">
        <v>28</v>
      </c>
      <c r="I84" s="20" t="s">
        <v>29</v>
      </c>
      <c r="J84" s="21" t="s">
        <v>24</v>
      </c>
    </row>
    <row r="85" spans="1:10" x14ac:dyDescent="0.25">
      <c r="A85" s="18"/>
      <c r="B85" s="19" t="s">
        <v>30</v>
      </c>
      <c r="C85" s="19" t="s">
        <v>31</v>
      </c>
      <c r="D85" s="20" t="s">
        <v>32</v>
      </c>
      <c r="E85" s="26" t="s">
        <v>33</v>
      </c>
      <c r="F85" s="20" t="s">
        <v>33</v>
      </c>
      <c r="G85" s="20" t="s">
        <v>34</v>
      </c>
      <c r="H85" s="20" t="s">
        <v>35</v>
      </c>
      <c r="I85" s="20"/>
      <c r="J85" s="21" t="s">
        <v>32</v>
      </c>
    </row>
    <row r="86" spans="1:10" ht="13.8" thickBot="1" x14ac:dyDescent="0.3">
      <c r="A86" s="27">
        <v>1</v>
      </c>
      <c r="B86" s="28">
        <v>2</v>
      </c>
      <c r="C86" s="28">
        <v>3</v>
      </c>
      <c r="D86" s="29" t="s">
        <v>36</v>
      </c>
      <c r="E86" s="30" t="s">
        <v>37</v>
      </c>
      <c r="F86" s="29" t="s">
        <v>38</v>
      </c>
      <c r="G86" s="29" t="s">
        <v>39</v>
      </c>
      <c r="H86" s="29" t="s">
        <v>40</v>
      </c>
      <c r="I86" s="29" t="s">
        <v>41</v>
      </c>
      <c r="J86" s="31" t="s">
        <v>42</v>
      </c>
    </row>
    <row r="87" spans="1:10" ht="23.4" x14ac:dyDescent="0.25">
      <c r="A87" s="174" t="s">
        <v>199</v>
      </c>
      <c r="B87" s="46"/>
      <c r="C87" s="63" t="s">
        <v>200</v>
      </c>
      <c r="D87" s="92">
        <f t="shared" ref="D87:J87" si="12">D88+D89</f>
        <v>0</v>
      </c>
      <c r="E87" s="92">
        <f t="shared" si="12"/>
        <v>0</v>
      </c>
      <c r="F87" s="92">
        <f t="shared" si="12"/>
        <v>0</v>
      </c>
      <c r="G87" s="92">
        <f t="shared" si="12"/>
        <v>0</v>
      </c>
      <c r="H87" s="92">
        <f t="shared" si="12"/>
        <v>0</v>
      </c>
      <c r="I87" s="92">
        <f t="shared" si="12"/>
        <v>0</v>
      </c>
      <c r="J87" s="89">
        <f t="shared" si="12"/>
        <v>0</v>
      </c>
    </row>
    <row r="88" spans="1:10" ht="21" x14ac:dyDescent="0.25">
      <c r="A88" s="177" t="s">
        <v>241</v>
      </c>
      <c r="B88" s="48"/>
      <c r="C88" s="63" t="s">
        <v>235</v>
      </c>
      <c r="D88" s="114"/>
      <c r="E88" s="113"/>
      <c r="F88" s="114"/>
      <c r="G88" s="114"/>
      <c r="H88" s="114"/>
      <c r="I88" s="98">
        <f>SUM(E88:H88)</f>
        <v>0</v>
      </c>
      <c r="J88" s="99"/>
    </row>
    <row r="89" spans="1:10" ht="21" x14ac:dyDescent="0.25">
      <c r="A89" s="177" t="s">
        <v>242</v>
      </c>
      <c r="B89" s="48"/>
      <c r="C89" s="63" t="s">
        <v>236</v>
      </c>
      <c r="D89" s="114"/>
      <c r="E89" s="113"/>
      <c r="F89" s="114"/>
      <c r="G89" s="114"/>
      <c r="H89" s="114"/>
      <c r="I89" s="98">
        <f>SUM(E89:H89)</f>
        <v>0</v>
      </c>
      <c r="J89" s="99"/>
    </row>
    <row r="90" spans="1:10" ht="34.799999999999997" x14ac:dyDescent="0.25">
      <c r="A90" s="195" t="s">
        <v>224</v>
      </c>
      <c r="B90" s="48"/>
      <c r="C90" s="63" t="s">
        <v>225</v>
      </c>
      <c r="D90" s="142">
        <f t="shared" ref="D90:J90" si="13">D91+D93+D95</f>
        <v>0</v>
      </c>
      <c r="E90" s="138">
        <f t="shared" si="13"/>
        <v>0</v>
      </c>
      <c r="F90" s="142">
        <f t="shared" si="13"/>
        <v>0</v>
      </c>
      <c r="G90" s="142">
        <f t="shared" si="13"/>
        <v>0</v>
      </c>
      <c r="H90" s="142">
        <f t="shared" si="13"/>
        <v>0</v>
      </c>
      <c r="I90" s="199">
        <f t="shared" si="13"/>
        <v>0</v>
      </c>
      <c r="J90" s="200">
        <f t="shared" si="13"/>
        <v>0</v>
      </c>
    </row>
    <row r="91" spans="1:10" x14ac:dyDescent="0.25">
      <c r="A91" s="176" t="s">
        <v>226</v>
      </c>
      <c r="B91" s="48"/>
      <c r="C91" s="63" t="s">
        <v>102</v>
      </c>
      <c r="D91" s="142">
        <f t="shared" ref="D91:J91" si="14">D92</f>
        <v>0</v>
      </c>
      <c r="E91" s="138">
        <f t="shared" si="14"/>
        <v>0</v>
      </c>
      <c r="F91" s="142">
        <f t="shared" si="14"/>
        <v>0</v>
      </c>
      <c r="G91" s="142">
        <f t="shared" si="14"/>
        <v>0</v>
      </c>
      <c r="H91" s="142">
        <f t="shared" si="14"/>
        <v>0</v>
      </c>
      <c r="I91" s="199">
        <f t="shared" si="14"/>
        <v>0</v>
      </c>
      <c r="J91" s="200">
        <f t="shared" si="14"/>
        <v>0</v>
      </c>
    </row>
    <row r="92" spans="1:10" x14ac:dyDescent="0.25">
      <c r="A92" s="177" t="s">
        <v>227</v>
      </c>
      <c r="B92" s="48"/>
      <c r="C92" s="63" t="s">
        <v>228</v>
      </c>
      <c r="D92" s="143"/>
      <c r="E92" s="137"/>
      <c r="F92" s="143"/>
      <c r="G92" s="143"/>
      <c r="H92" s="143"/>
      <c r="I92" s="98">
        <f>SUM(E92:H92)</f>
        <v>0</v>
      </c>
      <c r="J92" s="99"/>
    </row>
    <row r="93" spans="1:10" x14ac:dyDescent="0.25">
      <c r="A93" s="176" t="s">
        <v>229</v>
      </c>
      <c r="B93" s="48"/>
      <c r="C93" s="63" t="s">
        <v>95</v>
      </c>
      <c r="D93" s="142">
        <f t="shared" ref="D93:J93" si="15">D94</f>
        <v>0</v>
      </c>
      <c r="E93" s="138">
        <f t="shared" si="15"/>
        <v>0</v>
      </c>
      <c r="F93" s="142">
        <f t="shared" si="15"/>
        <v>0</v>
      </c>
      <c r="G93" s="142">
        <f t="shared" si="15"/>
        <v>0</v>
      </c>
      <c r="H93" s="142">
        <f t="shared" si="15"/>
        <v>0</v>
      </c>
      <c r="I93" s="199">
        <f t="shared" si="15"/>
        <v>0</v>
      </c>
      <c r="J93" s="200">
        <f t="shared" si="15"/>
        <v>0</v>
      </c>
    </row>
    <row r="94" spans="1:10" x14ac:dyDescent="0.25">
      <c r="A94" s="177" t="s">
        <v>231</v>
      </c>
      <c r="B94" s="48"/>
      <c r="C94" s="63" t="s">
        <v>230</v>
      </c>
      <c r="D94" s="143"/>
      <c r="E94" s="137"/>
      <c r="F94" s="143"/>
      <c r="G94" s="143"/>
      <c r="H94" s="143"/>
      <c r="I94" s="98">
        <f>SUM(E94:H94)</f>
        <v>0</v>
      </c>
      <c r="J94" s="99"/>
    </row>
    <row r="95" spans="1:10" ht="23.4" x14ac:dyDescent="0.25">
      <c r="A95" s="176" t="s">
        <v>233</v>
      </c>
      <c r="B95" s="48"/>
      <c r="C95" s="63" t="s">
        <v>232</v>
      </c>
      <c r="D95" s="196">
        <f t="shared" ref="D95:J95" si="16">SUM(D96:D99)</f>
        <v>0</v>
      </c>
      <c r="E95" s="197">
        <f t="shared" si="16"/>
        <v>0</v>
      </c>
      <c r="F95" s="196">
        <f t="shared" si="16"/>
        <v>0</v>
      </c>
      <c r="G95" s="196">
        <f t="shared" si="16"/>
        <v>0</v>
      </c>
      <c r="H95" s="196">
        <f t="shared" si="16"/>
        <v>0</v>
      </c>
      <c r="I95" s="196">
        <f t="shared" si="16"/>
        <v>0</v>
      </c>
      <c r="J95" s="198">
        <f t="shared" si="16"/>
        <v>0</v>
      </c>
    </row>
    <row r="96" spans="1:10" ht="41.4" x14ac:dyDescent="0.25">
      <c r="A96" s="177" t="s">
        <v>244</v>
      </c>
      <c r="B96" s="48"/>
      <c r="C96" s="63" t="s">
        <v>243</v>
      </c>
      <c r="D96" s="143"/>
      <c r="E96" s="137"/>
      <c r="F96" s="143"/>
      <c r="G96" s="143"/>
      <c r="H96" s="143"/>
      <c r="I96" s="98">
        <f>SUM(E96:H96)</f>
        <v>0</v>
      </c>
      <c r="J96" s="99"/>
    </row>
    <row r="97" spans="1:10" ht="61.8" x14ac:dyDescent="0.25">
      <c r="A97" s="177" t="s">
        <v>246</v>
      </c>
      <c r="B97" s="48"/>
      <c r="C97" s="63" t="s">
        <v>245</v>
      </c>
      <c r="D97" s="143"/>
      <c r="E97" s="137"/>
      <c r="F97" s="143"/>
      <c r="G97" s="143"/>
      <c r="H97" s="143"/>
      <c r="I97" s="98">
        <f>SUM(E97:H97)</f>
        <v>0</v>
      </c>
      <c r="J97" s="99"/>
    </row>
    <row r="98" spans="1:10" ht="61.8" x14ac:dyDescent="0.25">
      <c r="A98" s="177" t="s">
        <v>247</v>
      </c>
      <c r="B98" s="48"/>
      <c r="C98" s="63" t="s">
        <v>248</v>
      </c>
      <c r="D98" s="143"/>
      <c r="E98" s="137"/>
      <c r="F98" s="143"/>
      <c r="G98" s="143"/>
      <c r="H98" s="143"/>
      <c r="I98" s="98">
        <f>SUM(E98:H98)</f>
        <v>0</v>
      </c>
      <c r="J98" s="99"/>
    </row>
    <row r="99" spans="1:10" ht="21" x14ac:dyDescent="0.25">
      <c r="A99" s="177" t="s">
        <v>249</v>
      </c>
      <c r="B99" s="48"/>
      <c r="C99" s="63" t="s">
        <v>250</v>
      </c>
      <c r="D99" s="143"/>
      <c r="E99" s="137"/>
      <c r="F99" s="143"/>
      <c r="G99" s="143"/>
      <c r="H99" s="143"/>
      <c r="I99" s="98">
        <f>SUM(E99:H99)</f>
        <v>0</v>
      </c>
      <c r="J99" s="99"/>
    </row>
    <row r="100" spans="1:10" x14ac:dyDescent="0.25">
      <c r="A100" s="179" t="s">
        <v>201</v>
      </c>
      <c r="B100" s="46"/>
      <c r="C100" s="64" t="s">
        <v>202</v>
      </c>
      <c r="D100" s="145">
        <f t="shared" ref="D100:J100" si="17">D101+D112+D115+D119</f>
        <v>2117890</v>
      </c>
      <c r="E100" s="138">
        <f t="shared" si="17"/>
        <v>1872980</v>
      </c>
      <c r="F100" s="142">
        <f t="shared" si="17"/>
        <v>0</v>
      </c>
      <c r="G100" s="142">
        <f t="shared" si="17"/>
        <v>0</v>
      </c>
      <c r="H100" s="142">
        <f t="shared" si="17"/>
        <v>0</v>
      </c>
      <c r="I100" s="142">
        <f t="shared" si="17"/>
        <v>1872980</v>
      </c>
      <c r="J100" s="191">
        <f t="shared" si="17"/>
        <v>0</v>
      </c>
    </row>
    <row r="101" spans="1:10" ht="34.799999999999997" x14ac:dyDescent="0.25">
      <c r="A101" s="45" t="s">
        <v>234</v>
      </c>
      <c r="B101" s="48"/>
      <c r="C101" s="63" t="s">
        <v>93</v>
      </c>
      <c r="D101" s="196">
        <f t="shared" ref="D101:J101" si="18">SUM(D108:D111)</f>
        <v>0</v>
      </c>
      <c r="E101" s="196">
        <f t="shared" si="18"/>
        <v>0</v>
      </c>
      <c r="F101" s="196">
        <f t="shared" si="18"/>
        <v>0</v>
      </c>
      <c r="G101" s="196">
        <f t="shared" si="18"/>
        <v>0</v>
      </c>
      <c r="H101" s="196">
        <f t="shared" si="18"/>
        <v>0</v>
      </c>
      <c r="I101" s="196">
        <f t="shared" si="18"/>
        <v>0</v>
      </c>
      <c r="J101" s="196">
        <f t="shared" si="18"/>
        <v>0</v>
      </c>
    </row>
    <row r="102" spans="1:10" x14ac:dyDescent="0.25">
      <c r="A102" s="172"/>
      <c r="B102" s="162"/>
      <c r="C102" s="173"/>
      <c r="D102" s="165"/>
      <c r="E102" s="165"/>
      <c r="F102" s="165"/>
      <c r="G102" s="165"/>
      <c r="H102" s="165"/>
      <c r="I102" s="166" t="s">
        <v>279</v>
      </c>
      <c r="J102" s="166"/>
    </row>
    <row r="103" spans="1:10" x14ac:dyDescent="0.25">
      <c r="A103" s="147"/>
      <c r="B103" s="148"/>
      <c r="C103" s="19"/>
      <c r="D103" s="20"/>
      <c r="E103" s="241" t="s">
        <v>15</v>
      </c>
      <c r="F103" s="242"/>
      <c r="G103" s="242"/>
      <c r="H103" s="243"/>
      <c r="J103" s="21"/>
    </row>
    <row r="104" spans="1:10" x14ac:dyDescent="0.25">
      <c r="A104" s="19" t="s">
        <v>16</v>
      </c>
      <c r="B104" s="19" t="s">
        <v>17</v>
      </c>
      <c r="C104" s="19" t="s">
        <v>18</v>
      </c>
      <c r="D104" s="20" t="s">
        <v>19</v>
      </c>
      <c r="E104" s="22" t="s">
        <v>20</v>
      </c>
      <c r="F104" s="23" t="s">
        <v>20</v>
      </c>
      <c r="G104" s="24" t="s">
        <v>20</v>
      </c>
      <c r="H104" s="24"/>
      <c r="I104" s="25"/>
      <c r="J104" s="21" t="s">
        <v>21</v>
      </c>
    </row>
    <row r="105" spans="1:10" x14ac:dyDescent="0.25">
      <c r="A105" s="18"/>
      <c r="B105" s="19" t="s">
        <v>22</v>
      </c>
      <c r="C105" s="19" t="s">
        <v>23</v>
      </c>
      <c r="D105" s="20" t="s">
        <v>24</v>
      </c>
      <c r="E105" s="26" t="s">
        <v>25</v>
      </c>
      <c r="F105" s="20" t="s">
        <v>26</v>
      </c>
      <c r="G105" s="20" t="s">
        <v>27</v>
      </c>
      <c r="H105" s="20" t="s">
        <v>28</v>
      </c>
      <c r="I105" s="20" t="s">
        <v>29</v>
      </c>
      <c r="J105" s="21" t="s">
        <v>24</v>
      </c>
    </row>
    <row r="106" spans="1:10" x14ac:dyDescent="0.25">
      <c r="A106" s="18"/>
      <c r="B106" s="19" t="s">
        <v>30</v>
      </c>
      <c r="C106" s="19" t="s">
        <v>31</v>
      </c>
      <c r="D106" s="20" t="s">
        <v>32</v>
      </c>
      <c r="E106" s="26" t="s">
        <v>33</v>
      </c>
      <c r="F106" s="20" t="s">
        <v>33</v>
      </c>
      <c r="G106" s="20" t="s">
        <v>34</v>
      </c>
      <c r="H106" s="20" t="s">
        <v>35</v>
      </c>
      <c r="I106" s="20"/>
      <c r="J106" s="21" t="s">
        <v>32</v>
      </c>
    </row>
    <row r="107" spans="1:10" ht="13.8" thickBot="1" x14ac:dyDescent="0.3">
      <c r="A107" s="27">
        <v>1</v>
      </c>
      <c r="B107" s="28">
        <v>2</v>
      </c>
      <c r="C107" s="28">
        <v>3</v>
      </c>
      <c r="D107" s="29" t="s">
        <v>36</v>
      </c>
      <c r="E107" s="30" t="s">
        <v>37</v>
      </c>
      <c r="F107" s="29" t="s">
        <v>38</v>
      </c>
      <c r="G107" s="29" t="s">
        <v>39</v>
      </c>
      <c r="H107" s="29" t="s">
        <v>40</v>
      </c>
      <c r="I107" s="29" t="s">
        <v>41</v>
      </c>
      <c r="J107" s="31" t="s">
        <v>42</v>
      </c>
    </row>
    <row r="108" spans="1:10" ht="41.4" x14ac:dyDescent="0.25">
      <c r="A108" s="177" t="s">
        <v>244</v>
      </c>
      <c r="B108" s="48"/>
      <c r="C108" s="63" t="s">
        <v>251</v>
      </c>
      <c r="D108" s="143"/>
      <c r="E108" s="137"/>
      <c r="F108" s="143"/>
      <c r="G108" s="143"/>
      <c r="H108" s="143"/>
      <c r="I108" s="98">
        <f>SUM(E108:H108)</f>
        <v>0</v>
      </c>
      <c r="J108" s="99"/>
    </row>
    <row r="109" spans="1:10" ht="61.8" x14ac:dyDescent="0.25">
      <c r="A109" s="177" t="s">
        <v>246</v>
      </c>
      <c r="B109" s="48"/>
      <c r="C109" s="63" t="s">
        <v>252</v>
      </c>
      <c r="D109" s="143"/>
      <c r="E109" s="137"/>
      <c r="F109" s="143"/>
      <c r="G109" s="143"/>
      <c r="H109" s="143"/>
      <c r="I109" s="98">
        <f>SUM(E109:H109)</f>
        <v>0</v>
      </c>
      <c r="J109" s="99"/>
    </row>
    <row r="110" spans="1:10" ht="61.8" x14ac:dyDescent="0.25">
      <c r="A110" s="177" t="s">
        <v>247</v>
      </c>
      <c r="B110" s="48"/>
      <c r="C110" s="63" t="s">
        <v>253</v>
      </c>
      <c r="D110" s="143"/>
      <c r="E110" s="137"/>
      <c r="F110" s="143"/>
      <c r="G110" s="143"/>
      <c r="H110" s="143"/>
      <c r="I110" s="98">
        <f>SUM(E110:H110)</f>
        <v>0</v>
      </c>
      <c r="J110" s="99"/>
    </row>
    <row r="111" spans="1:10" ht="31.2" x14ac:dyDescent="0.25">
      <c r="A111" s="177" t="s">
        <v>255</v>
      </c>
      <c r="B111" s="48"/>
      <c r="C111" s="63" t="s">
        <v>254</v>
      </c>
      <c r="D111" s="143"/>
      <c r="E111" s="137"/>
      <c r="F111" s="143"/>
      <c r="G111" s="143"/>
      <c r="H111" s="143"/>
      <c r="I111" s="98">
        <f>SUM(E111:H111)</f>
        <v>0</v>
      </c>
      <c r="J111" s="99"/>
    </row>
    <row r="112" spans="1:10" x14ac:dyDescent="0.25">
      <c r="A112" s="45" t="s">
        <v>203</v>
      </c>
      <c r="B112" s="48"/>
      <c r="C112" s="63" t="s">
        <v>108</v>
      </c>
      <c r="D112" s="78">
        <f t="shared" ref="D112:J112" si="19">D113+D114</f>
        <v>0</v>
      </c>
      <c r="E112" s="78">
        <f t="shared" si="19"/>
        <v>0</v>
      </c>
      <c r="F112" s="78">
        <f t="shared" si="19"/>
        <v>0</v>
      </c>
      <c r="G112" s="78">
        <f t="shared" si="19"/>
        <v>0</v>
      </c>
      <c r="H112" s="78">
        <f t="shared" si="19"/>
        <v>0</v>
      </c>
      <c r="I112" s="78">
        <f t="shared" si="19"/>
        <v>0</v>
      </c>
      <c r="J112" s="89">
        <f t="shared" si="19"/>
        <v>0</v>
      </c>
    </row>
    <row r="113" spans="1:10" ht="21" x14ac:dyDescent="0.25">
      <c r="A113" s="180" t="s">
        <v>256</v>
      </c>
      <c r="B113" s="48"/>
      <c r="C113" s="63" t="s">
        <v>109</v>
      </c>
      <c r="D113" s="114"/>
      <c r="E113" s="113"/>
      <c r="F113" s="114"/>
      <c r="G113" s="114"/>
      <c r="H113" s="114"/>
      <c r="I113" s="98">
        <f>SUM(E113:H113)</f>
        <v>0</v>
      </c>
      <c r="J113" s="99"/>
    </row>
    <row r="114" spans="1:10" ht="51.6" x14ac:dyDescent="0.25">
      <c r="A114" s="180" t="s">
        <v>257</v>
      </c>
      <c r="B114" s="48"/>
      <c r="C114" s="63" t="s">
        <v>110</v>
      </c>
      <c r="D114" s="114"/>
      <c r="E114" s="113"/>
      <c r="F114" s="114"/>
      <c r="G114" s="114"/>
      <c r="H114" s="114"/>
      <c r="I114" s="98">
        <f>SUM(E114:H114)</f>
        <v>0</v>
      </c>
      <c r="J114" s="99"/>
    </row>
    <row r="115" spans="1:10" x14ac:dyDescent="0.25">
      <c r="A115" s="45" t="s">
        <v>204</v>
      </c>
      <c r="B115" s="48"/>
      <c r="C115" s="63" t="s">
        <v>205</v>
      </c>
      <c r="D115" s="142">
        <f t="shared" ref="D115:J115" si="20">D116+D117+D118</f>
        <v>2117890</v>
      </c>
      <c r="E115" s="138">
        <f t="shared" si="20"/>
        <v>1872980</v>
      </c>
      <c r="F115" s="142">
        <f t="shared" si="20"/>
        <v>0</v>
      </c>
      <c r="G115" s="142">
        <f t="shared" si="20"/>
        <v>0</v>
      </c>
      <c r="H115" s="142">
        <f t="shared" si="20"/>
        <v>0</v>
      </c>
      <c r="I115" s="142">
        <f t="shared" si="20"/>
        <v>1872980</v>
      </c>
      <c r="J115" s="191">
        <f t="shared" si="20"/>
        <v>0</v>
      </c>
    </row>
    <row r="116" spans="1:10" x14ac:dyDescent="0.25">
      <c r="A116" s="180" t="s">
        <v>206</v>
      </c>
      <c r="B116" s="48"/>
      <c r="C116" s="63" t="s">
        <v>207</v>
      </c>
      <c r="D116" s="114">
        <v>2117890</v>
      </c>
      <c r="E116" s="113">
        <v>1872980</v>
      </c>
      <c r="F116" s="114"/>
      <c r="G116" s="114"/>
      <c r="H116" s="114"/>
      <c r="I116" s="98">
        <f>SUM(E116:H116)</f>
        <v>1872980</v>
      </c>
      <c r="J116" s="99"/>
    </row>
    <row r="117" spans="1:10" x14ac:dyDescent="0.25">
      <c r="A117" s="180" t="s">
        <v>208</v>
      </c>
      <c r="B117" s="46"/>
      <c r="C117" s="63" t="s">
        <v>209</v>
      </c>
      <c r="D117" s="114"/>
      <c r="E117" s="113"/>
      <c r="F117" s="114"/>
      <c r="G117" s="114"/>
      <c r="H117" s="114"/>
      <c r="I117" s="98">
        <f>SUM(E117:H117)</f>
        <v>0</v>
      </c>
      <c r="J117" s="99"/>
    </row>
    <row r="118" spans="1:10" x14ac:dyDescent="0.25">
      <c r="A118" s="180" t="s">
        <v>210</v>
      </c>
      <c r="B118" s="46"/>
      <c r="C118" s="63" t="s">
        <v>211</v>
      </c>
      <c r="D118" s="114"/>
      <c r="E118" s="113"/>
      <c r="F118" s="114"/>
      <c r="G118" s="114"/>
      <c r="H118" s="114"/>
      <c r="I118" s="98">
        <f>SUM(E118:H118)</f>
        <v>0</v>
      </c>
      <c r="J118" s="99"/>
    </row>
    <row r="119" spans="1:10" ht="23.4" x14ac:dyDescent="0.25">
      <c r="A119" s="45" t="s">
        <v>212</v>
      </c>
      <c r="B119" s="48"/>
      <c r="C119" s="63" t="s">
        <v>213</v>
      </c>
      <c r="D119" s="142">
        <f t="shared" ref="D119:J119" si="21">SUM(D120:D121)</f>
        <v>0</v>
      </c>
      <c r="E119" s="142">
        <f t="shared" si="21"/>
        <v>0</v>
      </c>
      <c r="F119" s="142">
        <f t="shared" si="21"/>
        <v>0</v>
      </c>
      <c r="G119" s="142">
        <f t="shared" si="21"/>
        <v>0</v>
      </c>
      <c r="H119" s="142">
        <f t="shared" si="21"/>
        <v>0</v>
      </c>
      <c r="I119" s="142">
        <f t="shared" si="21"/>
        <v>0</v>
      </c>
      <c r="J119" s="142">
        <f t="shared" si="21"/>
        <v>0</v>
      </c>
    </row>
    <row r="120" spans="1:10" x14ac:dyDescent="0.25">
      <c r="A120" s="180" t="s">
        <v>214</v>
      </c>
      <c r="B120" s="48"/>
      <c r="C120" s="63" t="s">
        <v>215</v>
      </c>
      <c r="D120" s="114"/>
      <c r="E120" s="113"/>
      <c r="F120" s="114"/>
      <c r="G120" s="114"/>
      <c r="H120" s="114"/>
      <c r="I120" s="98">
        <f>SUM(E120:H120)</f>
        <v>0</v>
      </c>
      <c r="J120" s="99"/>
    </row>
    <row r="121" spans="1:10" ht="31.8" thickBot="1" x14ac:dyDescent="0.3">
      <c r="A121" s="180" t="s">
        <v>216</v>
      </c>
      <c r="B121" s="48"/>
      <c r="C121" s="63" t="s">
        <v>217</v>
      </c>
      <c r="D121" s="114"/>
      <c r="E121" s="113"/>
      <c r="F121" s="114"/>
      <c r="G121" s="114"/>
      <c r="H121" s="114"/>
      <c r="I121" s="98">
        <f>SUM(E121:H121)</f>
        <v>0</v>
      </c>
      <c r="J121" s="99"/>
    </row>
    <row r="122" spans="1:10" ht="13.8" thickBot="1" x14ac:dyDescent="0.3">
      <c r="A122" s="192" t="s">
        <v>87</v>
      </c>
      <c r="B122" s="65">
        <v>450</v>
      </c>
      <c r="C122" s="65"/>
      <c r="D122" s="112">
        <f t="shared" ref="D122:I122" si="22">D22-D44</f>
        <v>0</v>
      </c>
      <c r="E122" s="112">
        <f t="shared" si="22"/>
        <v>751701.72</v>
      </c>
      <c r="F122" s="112">
        <f t="shared" si="22"/>
        <v>0</v>
      </c>
      <c r="G122" s="112">
        <f t="shared" si="22"/>
        <v>-751701.72</v>
      </c>
      <c r="H122" s="112">
        <f t="shared" si="22"/>
        <v>0</v>
      </c>
      <c r="I122" s="112">
        <f t="shared" si="22"/>
        <v>0</v>
      </c>
      <c r="J122" s="93" t="s">
        <v>64</v>
      </c>
    </row>
    <row r="123" spans="1:10" x14ac:dyDescent="0.25">
      <c r="A123" s="94"/>
      <c r="B123" s="95"/>
      <c r="C123" s="95"/>
      <c r="D123" s="96"/>
      <c r="E123" s="96"/>
      <c r="F123" s="96"/>
      <c r="G123" s="96"/>
      <c r="H123" s="96"/>
      <c r="I123" s="96"/>
      <c r="J123" s="96"/>
    </row>
    <row r="124" spans="1:10" ht="13.8" x14ac:dyDescent="0.25">
      <c r="A124" s="240" t="s">
        <v>88</v>
      </c>
      <c r="B124" s="251"/>
      <c r="C124" s="251"/>
      <c r="D124" s="251"/>
      <c r="E124" s="251"/>
      <c r="F124" s="251"/>
      <c r="G124" s="251"/>
      <c r="H124" s="251"/>
      <c r="I124" s="259" t="s">
        <v>280</v>
      </c>
      <c r="J124" s="260"/>
    </row>
    <row r="125" spans="1:10" x14ac:dyDescent="0.25">
      <c r="A125" s="14"/>
      <c r="B125" s="33"/>
      <c r="C125" s="33"/>
      <c r="D125" s="15"/>
      <c r="E125" s="16"/>
      <c r="F125" s="16"/>
      <c r="G125" s="16"/>
      <c r="H125" s="16"/>
      <c r="I125" s="16"/>
      <c r="J125" s="17"/>
    </row>
    <row r="126" spans="1:10" x14ac:dyDescent="0.25">
      <c r="A126" s="18"/>
      <c r="B126" s="19"/>
      <c r="C126" s="19"/>
      <c r="D126" s="20"/>
      <c r="E126" s="241" t="s">
        <v>15</v>
      </c>
      <c r="F126" s="242"/>
      <c r="G126" s="242"/>
      <c r="H126" s="243"/>
      <c r="J126" s="21"/>
    </row>
    <row r="127" spans="1:10" x14ac:dyDescent="0.25">
      <c r="A127" s="34"/>
      <c r="B127" s="19" t="s">
        <v>17</v>
      </c>
      <c r="C127" s="19" t="s">
        <v>18</v>
      </c>
      <c r="D127" s="20" t="s">
        <v>19</v>
      </c>
      <c r="E127" s="22" t="s">
        <v>20</v>
      </c>
      <c r="F127" s="23" t="s">
        <v>20</v>
      </c>
      <c r="G127" s="24" t="s">
        <v>20</v>
      </c>
      <c r="H127" s="24"/>
      <c r="I127" s="25"/>
      <c r="J127" s="21" t="s">
        <v>21</v>
      </c>
    </row>
    <row r="128" spans="1:10" x14ac:dyDescent="0.25">
      <c r="A128" s="19" t="s">
        <v>16</v>
      </c>
      <c r="B128" s="19" t="s">
        <v>22</v>
      </c>
      <c r="C128" s="19" t="s">
        <v>23</v>
      </c>
      <c r="D128" s="20" t="s">
        <v>24</v>
      </c>
      <c r="E128" s="26" t="s">
        <v>25</v>
      </c>
      <c r="F128" s="20" t="s">
        <v>26</v>
      </c>
      <c r="G128" s="20" t="s">
        <v>27</v>
      </c>
      <c r="H128" s="20" t="s">
        <v>28</v>
      </c>
      <c r="I128" s="20" t="s">
        <v>29</v>
      </c>
      <c r="J128" s="21" t="s">
        <v>24</v>
      </c>
    </row>
    <row r="129" spans="1:10" x14ac:dyDescent="0.25">
      <c r="A129" s="18"/>
      <c r="B129" s="19" t="s">
        <v>30</v>
      </c>
      <c r="C129" s="19" t="s">
        <v>31</v>
      </c>
      <c r="D129" s="20" t="s">
        <v>32</v>
      </c>
      <c r="E129" s="26" t="s">
        <v>33</v>
      </c>
      <c r="F129" s="20" t="s">
        <v>33</v>
      </c>
      <c r="G129" s="20" t="s">
        <v>34</v>
      </c>
      <c r="H129" s="20" t="s">
        <v>35</v>
      </c>
      <c r="I129" s="20"/>
      <c r="J129" s="21" t="s">
        <v>32</v>
      </c>
    </row>
    <row r="130" spans="1:10" ht="13.8" thickBot="1" x14ac:dyDescent="0.3">
      <c r="A130" s="27">
        <v>1</v>
      </c>
      <c r="B130" s="28">
        <v>2</v>
      </c>
      <c r="C130" s="28"/>
      <c r="D130" s="29" t="s">
        <v>36</v>
      </c>
      <c r="E130" s="30" t="s">
        <v>37</v>
      </c>
      <c r="F130" s="29" t="s">
        <v>38</v>
      </c>
      <c r="G130" s="29" t="s">
        <v>39</v>
      </c>
      <c r="H130" s="29" t="s">
        <v>40</v>
      </c>
      <c r="I130" s="29" t="s">
        <v>41</v>
      </c>
      <c r="J130" s="31" t="s">
        <v>42</v>
      </c>
    </row>
    <row r="131" spans="1:10" ht="22.8" x14ac:dyDescent="0.25">
      <c r="A131" s="181" t="s">
        <v>218</v>
      </c>
      <c r="B131" s="39" t="s">
        <v>85</v>
      </c>
      <c r="C131" s="66"/>
      <c r="D131" s="136">
        <f>D133+D142+D145+D155+D158+D162+D166</f>
        <v>0</v>
      </c>
      <c r="E131" s="136">
        <f>E133+E142+E145+E155+E158+E162+E166</f>
        <v>-751701.72</v>
      </c>
      <c r="F131" s="136">
        <f>F133+F142+F145+F155+F158+F162+F166</f>
        <v>0</v>
      </c>
      <c r="G131" s="97">
        <f>G133+G142+G145+G155+G158+G166</f>
        <v>751701.72</v>
      </c>
      <c r="H131" s="97">
        <f>H133+H142+H145+H155+H158+H166</f>
        <v>0</v>
      </c>
      <c r="I131" s="136">
        <f>I133+I142+I145+I155+I158+I162+I166</f>
        <v>0</v>
      </c>
      <c r="J131" s="111">
        <f>J133+J142+J145+J162+J166</f>
        <v>0</v>
      </c>
    </row>
    <row r="132" spans="1:10" x14ac:dyDescent="0.25">
      <c r="A132" s="67" t="s">
        <v>89</v>
      </c>
      <c r="B132" s="68"/>
      <c r="C132" s="69"/>
      <c r="D132" s="88"/>
      <c r="E132" s="84"/>
      <c r="F132" s="84"/>
      <c r="G132" s="83"/>
      <c r="H132" s="83"/>
      <c r="I132" s="83"/>
      <c r="J132" s="85"/>
    </row>
    <row r="133" spans="1:10" x14ac:dyDescent="0.25">
      <c r="A133" s="182" t="s">
        <v>90</v>
      </c>
      <c r="B133" s="70" t="s">
        <v>86</v>
      </c>
      <c r="C133" s="40"/>
      <c r="D133" s="77">
        <f t="shared" ref="D133:J133" si="23">SUM(D135:D141)</f>
        <v>0</v>
      </c>
      <c r="E133" s="78">
        <f t="shared" si="23"/>
        <v>0</v>
      </c>
      <c r="F133" s="78">
        <f t="shared" si="23"/>
        <v>0</v>
      </c>
      <c r="G133" s="78">
        <f t="shared" si="23"/>
        <v>0</v>
      </c>
      <c r="H133" s="78">
        <f t="shared" si="23"/>
        <v>0</v>
      </c>
      <c r="I133" s="78">
        <f t="shared" si="23"/>
        <v>0</v>
      </c>
      <c r="J133" s="86">
        <f t="shared" si="23"/>
        <v>0</v>
      </c>
    </row>
    <row r="134" spans="1:10" x14ac:dyDescent="0.25">
      <c r="A134" s="67" t="s">
        <v>91</v>
      </c>
      <c r="B134" s="68"/>
      <c r="C134" s="71"/>
      <c r="D134" s="84"/>
      <c r="E134" s="84"/>
      <c r="F134" s="84"/>
      <c r="G134" s="83"/>
      <c r="H134" s="83"/>
      <c r="I134" s="83"/>
      <c r="J134" s="85"/>
    </row>
    <row r="135" spans="1:10" x14ac:dyDescent="0.25">
      <c r="A135" s="183" t="s">
        <v>219</v>
      </c>
      <c r="B135" s="70"/>
      <c r="C135" s="40" t="s">
        <v>74</v>
      </c>
      <c r="D135" s="113"/>
      <c r="E135" s="113"/>
      <c r="F135" s="113"/>
      <c r="G135" s="114"/>
      <c r="H135" s="114"/>
      <c r="I135" s="98">
        <f t="shared" ref="I135:I141" si="24">SUM(E135:H135)</f>
        <v>0</v>
      </c>
      <c r="J135" s="99"/>
    </row>
    <row r="136" spans="1:10" s="36" customFormat="1" ht="21" x14ac:dyDescent="0.25">
      <c r="A136" s="183" t="s">
        <v>258</v>
      </c>
      <c r="B136" s="73"/>
      <c r="C136" s="40" t="s">
        <v>86</v>
      </c>
      <c r="D136" s="118"/>
      <c r="E136" s="118"/>
      <c r="F136" s="118"/>
      <c r="G136" s="119"/>
      <c r="H136" s="119"/>
      <c r="I136" s="98">
        <f t="shared" si="24"/>
        <v>0</v>
      </c>
      <c r="J136" s="99"/>
    </row>
    <row r="137" spans="1:10" s="36" customFormat="1" ht="21" x14ac:dyDescent="0.25">
      <c r="A137" s="183" t="s">
        <v>259</v>
      </c>
      <c r="B137" s="73"/>
      <c r="C137" s="40" t="s">
        <v>95</v>
      </c>
      <c r="D137" s="118"/>
      <c r="E137" s="118"/>
      <c r="F137" s="118"/>
      <c r="G137" s="119"/>
      <c r="H137" s="119"/>
      <c r="I137" s="98">
        <f t="shared" si="24"/>
        <v>0</v>
      </c>
      <c r="J137" s="99"/>
    </row>
    <row r="138" spans="1:10" s="36" customFormat="1" x14ac:dyDescent="0.25">
      <c r="A138" s="183" t="s">
        <v>260</v>
      </c>
      <c r="B138" s="73"/>
      <c r="C138" s="40" t="s">
        <v>149</v>
      </c>
      <c r="D138" s="118"/>
      <c r="E138" s="118"/>
      <c r="F138" s="118"/>
      <c r="G138" s="119"/>
      <c r="H138" s="119"/>
      <c r="I138" s="98">
        <f t="shared" si="24"/>
        <v>0</v>
      </c>
      <c r="J138" s="99"/>
    </row>
    <row r="139" spans="1:10" s="36" customFormat="1" x14ac:dyDescent="0.25">
      <c r="A139" s="183" t="s">
        <v>261</v>
      </c>
      <c r="B139" s="73"/>
      <c r="C139" s="40" t="s">
        <v>148</v>
      </c>
      <c r="D139" s="118"/>
      <c r="E139" s="118"/>
      <c r="F139" s="118"/>
      <c r="G139" s="119"/>
      <c r="H139" s="119"/>
      <c r="I139" s="98">
        <f t="shared" si="24"/>
        <v>0</v>
      </c>
      <c r="J139" s="99"/>
    </row>
    <row r="140" spans="1:10" s="36" customFormat="1" x14ac:dyDescent="0.25">
      <c r="A140" s="183" t="s">
        <v>262</v>
      </c>
      <c r="B140" s="73"/>
      <c r="C140" s="40" t="s">
        <v>92</v>
      </c>
      <c r="D140" s="118"/>
      <c r="E140" s="118"/>
      <c r="F140" s="118"/>
      <c r="G140" s="119"/>
      <c r="H140" s="119"/>
      <c r="I140" s="98">
        <f t="shared" si="24"/>
        <v>0</v>
      </c>
      <c r="J140" s="99"/>
    </row>
    <row r="141" spans="1:10" s="36" customFormat="1" x14ac:dyDescent="0.25">
      <c r="A141" s="183" t="s">
        <v>263</v>
      </c>
      <c r="B141" s="73"/>
      <c r="C141" s="40" t="s">
        <v>93</v>
      </c>
      <c r="D141" s="118"/>
      <c r="E141" s="118"/>
      <c r="F141" s="118"/>
      <c r="G141" s="119"/>
      <c r="H141" s="119"/>
      <c r="I141" s="98">
        <f t="shared" si="24"/>
        <v>0</v>
      </c>
      <c r="J141" s="99"/>
    </row>
    <row r="142" spans="1:10" s="36" customFormat="1" x14ac:dyDescent="0.25">
      <c r="A142" s="184" t="s">
        <v>150</v>
      </c>
      <c r="B142" s="70" t="s">
        <v>151</v>
      </c>
      <c r="C142" s="40"/>
      <c r="D142" s="145">
        <f t="shared" ref="D142:J142" si="25">D143+D144</f>
        <v>0</v>
      </c>
      <c r="E142" s="145">
        <f t="shared" si="25"/>
        <v>0</v>
      </c>
      <c r="F142" s="145">
        <f t="shared" si="25"/>
        <v>0</v>
      </c>
      <c r="G142" s="145">
        <f t="shared" si="25"/>
        <v>0</v>
      </c>
      <c r="H142" s="145">
        <f t="shared" si="25"/>
        <v>0</v>
      </c>
      <c r="I142" s="145">
        <f t="shared" si="25"/>
        <v>0</v>
      </c>
      <c r="J142" s="139">
        <f t="shared" si="25"/>
        <v>0</v>
      </c>
    </row>
    <row r="143" spans="1:10" s="36" customFormat="1" x14ac:dyDescent="0.25">
      <c r="A143" s="155" t="s">
        <v>285</v>
      </c>
      <c r="B143" s="70" t="s">
        <v>152</v>
      </c>
      <c r="C143" s="40" t="s">
        <v>101</v>
      </c>
      <c r="D143" s="143"/>
      <c r="E143" s="143"/>
      <c r="F143" s="143"/>
      <c r="G143" s="143"/>
      <c r="H143" s="143"/>
      <c r="I143" s="98">
        <f>SUM(E143:H143)</f>
        <v>0</v>
      </c>
      <c r="J143" s="141"/>
    </row>
    <row r="144" spans="1:10" s="36" customFormat="1" x14ac:dyDescent="0.25">
      <c r="A144" s="155" t="s">
        <v>286</v>
      </c>
      <c r="B144" s="70" t="s">
        <v>153</v>
      </c>
      <c r="C144" s="40" t="s">
        <v>102</v>
      </c>
      <c r="D144" s="143"/>
      <c r="E144" s="143"/>
      <c r="F144" s="143"/>
      <c r="G144" s="143"/>
      <c r="H144" s="143"/>
      <c r="I144" s="98">
        <f>SUM(E144:H144)</f>
        <v>0</v>
      </c>
      <c r="J144" s="141"/>
    </row>
    <row r="145" spans="1:10" s="36" customFormat="1" x14ac:dyDescent="0.25">
      <c r="A145" s="182" t="s">
        <v>94</v>
      </c>
      <c r="B145" s="70" t="s">
        <v>95</v>
      </c>
      <c r="C145" s="40"/>
      <c r="D145" s="78">
        <f t="shared" ref="D145:I145" si="26">SUM(D147:D148)</f>
        <v>0</v>
      </c>
      <c r="E145" s="78">
        <f t="shared" si="26"/>
        <v>0</v>
      </c>
      <c r="F145" s="78">
        <f t="shared" si="26"/>
        <v>0</v>
      </c>
      <c r="G145" s="78">
        <f t="shared" si="26"/>
        <v>0</v>
      </c>
      <c r="H145" s="78">
        <f t="shared" si="26"/>
        <v>0</v>
      </c>
      <c r="I145" s="78">
        <f t="shared" si="26"/>
        <v>0</v>
      </c>
      <c r="J145" s="86"/>
    </row>
    <row r="146" spans="1:10" s="36" customFormat="1" x14ac:dyDescent="0.25">
      <c r="A146" s="74" t="s">
        <v>96</v>
      </c>
      <c r="B146" s="68"/>
      <c r="C146" s="69"/>
      <c r="D146" s="79"/>
      <c r="E146" s="79"/>
      <c r="F146" s="79"/>
      <c r="G146" s="79"/>
      <c r="H146" s="79"/>
      <c r="I146" s="79"/>
      <c r="J146" s="81"/>
    </row>
    <row r="147" spans="1:10" x14ac:dyDescent="0.25">
      <c r="A147" s="72"/>
      <c r="B147" s="70"/>
      <c r="C147" s="40"/>
      <c r="D147" s="113"/>
      <c r="E147" s="113"/>
      <c r="F147" s="113"/>
      <c r="G147" s="114"/>
      <c r="H147" s="114"/>
      <c r="I147" s="98">
        <f>SUM(E147:H147)</f>
        <v>0</v>
      </c>
      <c r="J147" s="99"/>
    </row>
    <row r="148" spans="1:10" s="36" customFormat="1" x14ac:dyDescent="0.25">
      <c r="A148" s="72"/>
      <c r="B148" s="70"/>
      <c r="C148" s="40"/>
      <c r="D148" s="118"/>
      <c r="E148" s="118"/>
      <c r="F148" s="118"/>
      <c r="G148" s="119"/>
      <c r="H148" s="119"/>
      <c r="I148" s="98">
        <f>SUM(E148:H148)</f>
        <v>0</v>
      </c>
      <c r="J148" s="99"/>
    </row>
    <row r="149" spans="1:10" s="36" customFormat="1" x14ac:dyDescent="0.25">
      <c r="A149" s="185"/>
      <c r="B149" s="186"/>
      <c r="C149" s="186"/>
      <c r="D149" s="165"/>
      <c r="E149" s="165"/>
      <c r="F149" s="165"/>
      <c r="G149" s="165"/>
      <c r="H149" s="165"/>
      <c r="I149" s="166" t="s">
        <v>281</v>
      </c>
      <c r="J149" s="166"/>
    </row>
    <row r="150" spans="1:10" x14ac:dyDescent="0.25">
      <c r="A150" s="18"/>
      <c r="B150" s="19"/>
      <c r="C150" s="19"/>
      <c r="D150" s="20"/>
      <c r="E150" s="241" t="s">
        <v>15</v>
      </c>
      <c r="F150" s="242"/>
      <c r="G150" s="242"/>
      <c r="H150" s="243"/>
      <c r="J150" s="21"/>
    </row>
    <row r="151" spans="1:10" x14ac:dyDescent="0.25">
      <c r="A151" s="34"/>
      <c r="B151" s="19" t="s">
        <v>17</v>
      </c>
      <c r="C151" s="19" t="s">
        <v>18</v>
      </c>
      <c r="D151" s="20" t="s">
        <v>19</v>
      </c>
      <c r="E151" s="22" t="s">
        <v>20</v>
      </c>
      <c r="F151" s="23" t="s">
        <v>20</v>
      </c>
      <c r="G151" s="24" t="s">
        <v>20</v>
      </c>
      <c r="H151" s="24"/>
      <c r="I151" s="25"/>
      <c r="J151" s="21" t="s">
        <v>21</v>
      </c>
    </row>
    <row r="152" spans="1:10" x14ac:dyDescent="0.25">
      <c r="A152" s="19" t="s">
        <v>16</v>
      </c>
      <c r="B152" s="19" t="s">
        <v>22</v>
      </c>
      <c r="C152" s="19" t="s">
        <v>23</v>
      </c>
      <c r="D152" s="20" t="s">
        <v>24</v>
      </c>
      <c r="E152" s="26" t="s">
        <v>25</v>
      </c>
      <c r="F152" s="20" t="s">
        <v>26</v>
      </c>
      <c r="G152" s="20" t="s">
        <v>27</v>
      </c>
      <c r="H152" s="20" t="s">
        <v>28</v>
      </c>
      <c r="I152" s="20" t="s">
        <v>29</v>
      </c>
      <c r="J152" s="21" t="s">
        <v>24</v>
      </c>
    </row>
    <row r="153" spans="1:10" x14ac:dyDescent="0.25">
      <c r="A153" s="18"/>
      <c r="B153" s="19" t="s">
        <v>30</v>
      </c>
      <c r="C153" s="19" t="s">
        <v>31</v>
      </c>
      <c r="D153" s="20" t="s">
        <v>32</v>
      </c>
      <c r="E153" s="26" t="s">
        <v>33</v>
      </c>
      <c r="F153" s="20" t="s">
        <v>33</v>
      </c>
      <c r="G153" s="20" t="s">
        <v>34</v>
      </c>
      <c r="H153" s="20" t="s">
        <v>35</v>
      </c>
      <c r="I153" s="20"/>
      <c r="J153" s="21" t="s">
        <v>32</v>
      </c>
    </row>
    <row r="154" spans="1:10" ht="13.8" thickBot="1" x14ac:dyDescent="0.3">
      <c r="A154" s="27">
        <v>1</v>
      </c>
      <c r="B154" s="28">
        <v>2</v>
      </c>
      <c r="C154" s="28"/>
      <c r="D154" s="29" t="s">
        <v>36</v>
      </c>
      <c r="E154" s="30" t="s">
        <v>37</v>
      </c>
      <c r="F154" s="29" t="s">
        <v>38</v>
      </c>
      <c r="G154" s="29" t="s">
        <v>39</v>
      </c>
      <c r="H154" s="29" t="s">
        <v>40</v>
      </c>
      <c r="I154" s="29" t="s">
        <v>41</v>
      </c>
      <c r="J154" s="31" t="s">
        <v>42</v>
      </c>
    </row>
    <row r="155" spans="1:10" x14ac:dyDescent="0.25">
      <c r="A155" s="182" t="s">
        <v>99</v>
      </c>
      <c r="B155" s="73" t="s">
        <v>100</v>
      </c>
      <c r="C155" s="40"/>
      <c r="D155" s="138">
        <f t="shared" ref="D155:I155" si="27">D156+D157</f>
        <v>0</v>
      </c>
      <c r="E155" s="77">
        <f t="shared" si="27"/>
        <v>0</v>
      </c>
      <c r="F155" s="77">
        <f t="shared" si="27"/>
        <v>0</v>
      </c>
      <c r="G155" s="77">
        <f t="shared" si="27"/>
        <v>0</v>
      </c>
      <c r="H155" s="142">
        <f t="shared" si="27"/>
        <v>0</v>
      </c>
      <c r="I155" s="77">
        <f t="shared" si="27"/>
        <v>0</v>
      </c>
      <c r="J155" s="90" t="s">
        <v>64</v>
      </c>
    </row>
    <row r="156" spans="1:10" x14ac:dyDescent="0.25">
      <c r="A156" s="72" t="s">
        <v>264</v>
      </c>
      <c r="B156" s="73" t="s">
        <v>92</v>
      </c>
      <c r="C156" s="40" t="s">
        <v>101</v>
      </c>
      <c r="D156" s="137"/>
      <c r="E156" s="113">
        <v>-167182624.87</v>
      </c>
      <c r="F156" s="113">
        <v>-751701.72</v>
      </c>
      <c r="G156" s="114">
        <v>-751701.72</v>
      </c>
      <c r="H156" s="143"/>
      <c r="I156" s="98">
        <f>SUM(E156:H156)</f>
        <v>-168686028.31</v>
      </c>
      <c r="J156" s="90" t="s">
        <v>64</v>
      </c>
    </row>
    <row r="157" spans="1:10" x14ac:dyDescent="0.25">
      <c r="A157" s="72" t="s">
        <v>265</v>
      </c>
      <c r="B157" s="73" t="s">
        <v>97</v>
      </c>
      <c r="C157" s="40" t="s">
        <v>102</v>
      </c>
      <c r="D157" s="137"/>
      <c r="E157" s="113">
        <v>167182624.87</v>
      </c>
      <c r="F157" s="113">
        <v>751701.72</v>
      </c>
      <c r="G157" s="114">
        <v>751701.72</v>
      </c>
      <c r="H157" s="143"/>
      <c r="I157" s="98">
        <f>SUM(E157:H157)</f>
        <v>168686028.31</v>
      </c>
      <c r="J157" s="90" t="s">
        <v>64</v>
      </c>
    </row>
    <row r="158" spans="1:10" ht="23.4" x14ac:dyDescent="0.25">
      <c r="A158" s="182" t="s">
        <v>114</v>
      </c>
      <c r="B158" s="68" t="s">
        <v>115</v>
      </c>
      <c r="C158" s="75"/>
      <c r="D158" s="77">
        <f t="shared" ref="D158:I158" si="28">D160+D161</f>
        <v>0</v>
      </c>
      <c r="E158" s="77">
        <f t="shared" si="28"/>
        <v>-751701.72</v>
      </c>
      <c r="F158" s="77">
        <f t="shared" si="28"/>
        <v>0</v>
      </c>
      <c r="G158" s="77">
        <f t="shared" si="28"/>
        <v>751701.72</v>
      </c>
      <c r="H158" s="77">
        <f t="shared" si="28"/>
        <v>0</v>
      </c>
      <c r="I158" s="77">
        <f t="shared" si="28"/>
        <v>0</v>
      </c>
      <c r="J158" s="90" t="s">
        <v>64</v>
      </c>
    </row>
    <row r="159" spans="1:10" x14ac:dyDescent="0.25">
      <c r="A159" s="67" t="s">
        <v>55</v>
      </c>
      <c r="B159" s="68"/>
      <c r="C159" s="71"/>
      <c r="D159" s="79"/>
      <c r="E159" s="80"/>
      <c r="F159" s="80"/>
      <c r="G159" s="79"/>
      <c r="H159" s="79"/>
      <c r="I159" s="79"/>
      <c r="J159" s="81"/>
    </row>
    <row r="160" spans="1:10" x14ac:dyDescent="0.25">
      <c r="A160" s="72" t="s">
        <v>283</v>
      </c>
      <c r="B160" s="70" t="s">
        <v>116</v>
      </c>
      <c r="C160" s="71" t="s">
        <v>101</v>
      </c>
      <c r="D160" s="193"/>
      <c r="E160" s="113"/>
      <c r="F160" s="113">
        <v>751701.72</v>
      </c>
      <c r="G160" s="143">
        <v>751701.72</v>
      </c>
      <c r="H160" s="143"/>
      <c r="I160" s="98">
        <f>SUM(E160:H160)</f>
        <v>1503403.44</v>
      </c>
      <c r="J160" s="101" t="s">
        <v>64</v>
      </c>
    </row>
    <row r="161" spans="1:10" x14ac:dyDescent="0.25">
      <c r="A161" s="72" t="s">
        <v>284</v>
      </c>
      <c r="B161" s="68" t="s">
        <v>117</v>
      </c>
      <c r="C161" s="69" t="s">
        <v>102</v>
      </c>
      <c r="D161" s="194"/>
      <c r="E161" s="187">
        <v>-751701.72</v>
      </c>
      <c r="F161" s="187">
        <v>-751701.72</v>
      </c>
      <c r="G161" s="188"/>
      <c r="H161" s="188"/>
      <c r="I161" s="189">
        <f>SUM(E161:H161)</f>
        <v>-1503403.44</v>
      </c>
      <c r="J161" s="81" t="s">
        <v>64</v>
      </c>
    </row>
    <row r="162" spans="1:10" x14ac:dyDescent="0.25">
      <c r="A162" s="182" t="s">
        <v>103</v>
      </c>
      <c r="B162" s="73" t="s">
        <v>98</v>
      </c>
      <c r="C162" s="75"/>
      <c r="D162" s="92">
        <f>D164+D165</f>
        <v>0</v>
      </c>
      <c r="E162" s="92">
        <f>E164+E165</f>
        <v>0</v>
      </c>
      <c r="F162" s="92">
        <f>F164+F165</f>
        <v>0</v>
      </c>
      <c r="G162" s="91" t="s">
        <v>64</v>
      </c>
      <c r="H162" s="91" t="s">
        <v>64</v>
      </c>
      <c r="I162" s="92">
        <f>I164+I165</f>
        <v>0</v>
      </c>
      <c r="J162" s="89">
        <f>J164+J165</f>
        <v>0</v>
      </c>
    </row>
    <row r="163" spans="1:10" x14ac:dyDescent="0.25">
      <c r="A163" s="67" t="s">
        <v>55</v>
      </c>
      <c r="B163" s="68"/>
      <c r="C163" s="71"/>
      <c r="D163" s="84"/>
      <c r="E163" s="84"/>
      <c r="F163" s="80"/>
      <c r="G163" s="79" t="s">
        <v>104</v>
      </c>
      <c r="H163" s="79"/>
      <c r="I163" s="79"/>
      <c r="J163" s="81"/>
    </row>
    <row r="164" spans="1:10" ht="21" x14ac:dyDescent="0.25">
      <c r="A164" s="72" t="s">
        <v>266</v>
      </c>
      <c r="B164" s="70" t="s">
        <v>105</v>
      </c>
      <c r="C164" s="71"/>
      <c r="D164" s="120"/>
      <c r="E164" s="121"/>
      <c r="F164" s="122"/>
      <c r="G164" s="87" t="s">
        <v>64</v>
      </c>
      <c r="H164" s="87" t="s">
        <v>64</v>
      </c>
      <c r="I164" s="98">
        <f>SUM(E164:F164)</f>
        <v>0</v>
      </c>
      <c r="J164" s="126"/>
    </row>
    <row r="165" spans="1:10" ht="21" x14ac:dyDescent="0.25">
      <c r="A165" s="72" t="s">
        <v>267</v>
      </c>
      <c r="B165" s="73" t="s">
        <v>106</v>
      </c>
      <c r="C165" s="76"/>
      <c r="D165" s="123"/>
      <c r="E165" s="116"/>
      <c r="F165" s="124"/>
      <c r="G165" s="83" t="s">
        <v>64</v>
      </c>
      <c r="H165" s="91" t="s">
        <v>64</v>
      </c>
      <c r="I165" s="98">
        <f>SUM(E165:F165)</f>
        <v>0</v>
      </c>
      <c r="J165" s="127"/>
    </row>
    <row r="166" spans="1:10" ht="23.4" x14ac:dyDescent="0.25">
      <c r="A166" s="182" t="s">
        <v>107</v>
      </c>
      <c r="B166" s="73" t="s">
        <v>108</v>
      </c>
      <c r="C166" s="75"/>
      <c r="D166" s="92">
        <f t="shared" ref="D166:J166" si="29">D168+D169</f>
        <v>0</v>
      </c>
      <c r="E166" s="92">
        <f t="shared" si="29"/>
        <v>0</v>
      </c>
      <c r="F166" s="92">
        <f t="shared" si="29"/>
        <v>0</v>
      </c>
      <c r="G166" s="92">
        <f t="shared" si="29"/>
        <v>0</v>
      </c>
      <c r="H166" s="145">
        <f t="shared" si="29"/>
        <v>0</v>
      </c>
      <c r="I166" s="92">
        <f t="shared" si="29"/>
        <v>0</v>
      </c>
      <c r="J166" s="89">
        <f t="shared" si="29"/>
        <v>0</v>
      </c>
    </row>
    <row r="167" spans="1:10" x14ac:dyDescent="0.25">
      <c r="A167" s="67" t="s">
        <v>55</v>
      </c>
      <c r="B167" s="68"/>
      <c r="C167" s="71"/>
      <c r="D167" s="84"/>
      <c r="E167" s="84"/>
      <c r="F167" s="80"/>
      <c r="G167" s="79" t="s">
        <v>104</v>
      </c>
      <c r="H167" s="144"/>
      <c r="I167" s="79"/>
      <c r="J167" s="81"/>
    </row>
    <row r="168" spans="1:10" ht="21" x14ac:dyDescent="0.25">
      <c r="A168" s="72" t="s">
        <v>268</v>
      </c>
      <c r="B168" s="70" t="s">
        <v>109</v>
      </c>
      <c r="C168" s="71"/>
      <c r="D168" s="120"/>
      <c r="E168" s="121"/>
      <c r="F168" s="122"/>
      <c r="G168" s="120"/>
      <c r="H168" s="120"/>
      <c r="I168" s="98">
        <f>SUM(E168:H168)</f>
        <v>0</v>
      </c>
      <c r="J168" s="126"/>
    </row>
    <row r="169" spans="1:10" ht="21.6" thickBot="1" x14ac:dyDescent="0.3">
      <c r="A169" s="72" t="s">
        <v>269</v>
      </c>
      <c r="B169" s="54" t="s">
        <v>110</v>
      </c>
      <c r="C169" s="55"/>
      <c r="D169" s="125"/>
      <c r="E169" s="115"/>
      <c r="F169" s="117"/>
      <c r="G169" s="115"/>
      <c r="H169" s="125"/>
      <c r="I169" s="100">
        <f>SUM(E169:H169)</f>
        <v>0</v>
      </c>
      <c r="J169" s="128"/>
    </row>
    <row r="170" spans="1:10" x14ac:dyDescent="0.25">
      <c r="A170" s="35"/>
      <c r="B170" s="37"/>
      <c r="C170" s="37"/>
      <c r="D170" s="32"/>
      <c r="E170" s="32"/>
      <c r="F170" s="32"/>
      <c r="G170" s="32"/>
      <c r="H170" s="32"/>
      <c r="I170" s="32"/>
      <c r="J170" s="32"/>
    </row>
    <row r="171" spans="1:10" ht="13.8" x14ac:dyDescent="0.25">
      <c r="A171" s="244" t="s">
        <v>222</v>
      </c>
      <c r="B171" s="245"/>
      <c r="C171" s="245"/>
      <c r="D171" s="245"/>
      <c r="E171" s="245"/>
      <c r="F171" s="245"/>
      <c r="G171" s="245"/>
      <c r="H171" s="245"/>
      <c r="I171" s="261" t="s">
        <v>282</v>
      </c>
      <c r="J171" s="251"/>
    </row>
    <row r="172" spans="1:10" x14ac:dyDescent="0.25">
      <c r="A172" s="147"/>
      <c r="B172" s="148"/>
      <c r="C172" s="201"/>
      <c r="D172" s="202"/>
      <c r="E172" s="232" t="s">
        <v>270</v>
      </c>
      <c r="F172" s="233"/>
      <c r="G172" s="233"/>
      <c r="H172" s="233"/>
      <c r="I172" s="234"/>
      <c r="J172" s="149"/>
    </row>
    <row r="173" spans="1:10" x14ac:dyDescent="0.25">
      <c r="A173" s="34"/>
      <c r="B173" s="19" t="s">
        <v>17</v>
      </c>
      <c r="C173" s="19" t="s">
        <v>18</v>
      </c>
      <c r="D173" s="229" t="s">
        <v>275</v>
      </c>
      <c r="E173" s="235" t="s">
        <v>274</v>
      </c>
      <c r="F173" s="235" t="s">
        <v>273</v>
      </c>
      <c r="G173" s="235" t="s">
        <v>272</v>
      </c>
      <c r="H173" s="235" t="s">
        <v>271</v>
      </c>
      <c r="I173" s="229" t="s">
        <v>29</v>
      </c>
      <c r="J173" s="149"/>
    </row>
    <row r="174" spans="1:10" x14ac:dyDescent="0.25">
      <c r="A174" s="19" t="s">
        <v>16</v>
      </c>
      <c r="B174" s="19" t="s">
        <v>22</v>
      </c>
      <c r="C174" s="19" t="s">
        <v>23</v>
      </c>
      <c r="D174" s="230"/>
      <c r="E174" s="236"/>
      <c r="F174" s="236"/>
      <c r="G174" s="236"/>
      <c r="H174" s="236"/>
      <c r="I174" s="230"/>
      <c r="J174" s="149"/>
    </row>
    <row r="175" spans="1:10" x14ac:dyDescent="0.25">
      <c r="A175" s="18"/>
      <c r="B175" s="19" t="s">
        <v>30</v>
      </c>
      <c r="C175" s="19" t="s">
        <v>31</v>
      </c>
      <c r="D175" s="231"/>
      <c r="E175" s="237"/>
      <c r="F175" s="237"/>
      <c r="G175" s="237"/>
      <c r="H175" s="237"/>
      <c r="I175" s="231"/>
      <c r="J175" s="149"/>
    </row>
    <row r="176" spans="1:10" ht="13.8" thickBot="1" x14ac:dyDescent="0.3">
      <c r="A176" s="27">
        <v>1</v>
      </c>
      <c r="B176" s="28">
        <v>2</v>
      </c>
      <c r="C176" s="28">
        <v>3</v>
      </c>
      <c r="D176" s="29" t="s">
        <v>276</v>
      </c>
      <c r="E176" s="30" t="s">
        <v>36</v>
      </c>
      <c r="F176" s="29" t="s">
        <v>37</v>
      </c>
      <c r="G176" s="29" t="s">
        <v>38</v>
      </c>
      <c r="H176" s="29" t="s">
        <v>39</v>
      </c>
      <c r="I176" s="203" t="s">
        <v>40</v>
      </c>
      <c r="J176" s="149"/>
    </row>
    <row r="177" spans="1:15" x14ac:dyDescent="0.25">
      <c r="A177" s="150" t="s">
        <v>154</v>
      </c>
      <c r="B177" s="61" t="s">
        <v>155</v>
      </c>
      <c r="C177" s="61"/>
      <c r="D177" s="204"/>
      <c r="E177" s="82">
        <f>SUM(E179:E180)</f>
        <v>0</v>
      </c>
      <c r="F177" s="82">
        <f>SUM(F179:F180)</f>
        <v>0</v>
      </c>
      <c r="G177" s="82">
        <f>SUM(G179:G180)</f>
        <v>0</v>
      </c>
      <c r="H177" s="82">
        <f>SUM(H179:H180)</f>
        <v>0</v>
      </c>
      <c r="I177" s="82">
        <f>SUM(I179:I180)</f>
        <v>0</v>
      </c>
      <c r="J177" s="32"/>
    </row>
    <row r="178" spans="1:15" x14ac:dyDescent="0.25">
      <c r="A178" s="151" t="s">
        <v>147</v>
      </c>
      <c r="B178" s="152"/>
      <c r="C178" s="152"/>
      <c r="D178" s="205"/>
      <c r="E178" s="32"/>
      <c r="F178" s="32"/>
      <c r="G178" s="32"/>
      <c r="H178" s="32"/>
      <c r="I178" s="32"/>
      <c r="J178" s="32"/>
    </row>
    <row r="179" spans="1:15" x14ac:dyDescent="0.25">
      <c r="A179" s="154" t="s">
        <v>220</v>
      </c>
      <c r="B179" s="153"/>
      <c r="C179" s="153" t="s">
        <v>49</v>
      </c>
      <c r="D179" s="206"/>
      <c r="E179" s="143"/>
      <c r="F179" s="143"/>
      <c r="G179" s="143"/>
      <c r="H179" s="143"/>
      <c r="I179" s="140">
        <f>E179+F179+G179+H179</f>
        <v>0</v>
      </c>
      <c r="J179" s="32"/>
    </row>
    <row r="180" spans="1:15" x14ac:dyDescent="0.25">
      <c r="A180" s="154" t="s">
        <v>221</v>
      </c>
      <c r="B180" s="190"/>
      <c r="C180" s="190" t="s">
        <v>157</v>
      </c>
      <c r="D180" s="207"/>
      <c r="E180" s="120"/>
      <c r="F180" s="120"/>
      <c r="G180" s="120"/>
      <c r="H180" s="120"/>
      <c r="I180" s="208">
        <f>E180+F180+G180+H180</f>
        <v>0</v>
      </c>
      <c r="J180" s="32"/>
    </row>
    <row r="181" spans="1:15" x14ac:dyDescent="0.25">
      <c r="A181" s="150" t="s">
        <v>287</v>
      </c>
      <c r="B181" s="75" t="s">
        <v>156</v>
      </c>
      <c r="C181" s="75"/>
      <c r="D181" s="209"/>
      <c r="E181" s="145">
        <f>SUM(E183:E184)</f>
        <v>0</v>
      </c>
      <c r="F181" s="145">
        <f>SUM(F183:F184)</f>
        <v>0</v>
      </c>
      <c r="G181" s="145">
        <f>SUM(G183:G184)</f>
        <v>0</v>
      </c>
      <c r="H181" s="145">
        <f>SUM(H183:H184)</f>
        <v>0</v>
      </c>
      <c r="I181" s="145">
        <f>SUM(I183:I184)</f>
        <v>0</v>
      </c>
      <c r="J181" s="32"/>
    </row>
    <row r="182" spans="1:15" x14ac:dyDescent="0.25">
      <c r="A182" s="151" t="s">
        <v>147</v>
      </c>
      <c r="B182" s="152"/>
      <c r="C182" s="152"/>
      <c r="D182" s="212"/>
      <c r="E182" s="32"/>
      <c r="F182" s="32"/>
      <c r="G182" s="32"/>
      <c r="H182" s="32"/>
      <c r="I182" s="32"/>
      <c r="J182" s="32"/>
    </row>
    <row r="183" spans="1:15" x14ac:dyDescent="0.25">
      <c r="A183" s="214"/>
      <c r="B183" s="215"/>
      <c r="C183" s="216"/>
      <c r="D183" s="217"/>
      <c r="E183" s="218"/>
      <c r="F183" s="218"/>
      <c r="G183" s="218"/>
      <c r="H183" s="218"/>
      <c r="I183" s="219">
        <f>E183+F183+G183+H183</f>
        <v>0</v>
      </c>
      <c r="J183" s="32"/>
    </row>
    <row r="184" spans="1:15" x14ac:dyDescent="0.25">
      <c r="A184" s="210"/>
      <c r="B184" s="211"/>
      <c r="C184" s="211"/>
      <c r="D184" s="32"/>
      <c r="E184" s="32"/>
      <c r="F184" s="32"/>
      <c r="G184" s="32"/>
      <c r="H184" s="32"/>
      <c r="I184" s="32"/>
      <c r="J184" s="32"/>
    </row>
    <row r="185" spans="1:15" x14ac:dyDescent="0.25">
      <c r="A185" s="35"/>
      <c r="B185" s="37"/>
      <c r="C185" s="37"/>
      <c r="D185" s="32"/>
      <c r="E185" s="32"/>
      <c r="F185" s="32"/>
      <c r="G185" s="32"/>
      <c r="H185" s="32"/>
      <c r="I185" s="32"/>
      <c r="J185" s="32"/>
    </row>
    <row r="186" spans="1:15" s="103" customFormat="1" ht="22.5" customHeight="1" x14ac:dyDescent="0.2">
      <c r="A186" s="35" t="s">
        <v>119</v>
      </c>
      <c r="B186" s="257" t="s">
        <v>290</v>
      </c>
      <c r="C186" s="257"/>
      <c r="D186" s="257"/>
      <c r="E186" s="256" t="s">
        <v>123</v>
      </c>
      <c r="F186" s="256"/>
      <c r="G186" s="256"/>
      <c r="H186" s="256"/>
      <c r="I186" s="258"/>
      <c r="J186" s="258"/>
      <c r="O186" s="129"/>
    </row>
    <row r="187" spans="1:15" s="103" customFormat="1" ht="10.199999999999999" x14ac:dyDescent="0.2">
      <c r="A187" s="104" t="s">
        <v>122</v>
      </c>
      <c r="B187" s="223" t="s">
        <v>120</v>
      </c>
      <c r="C187" s="223"/>
      <c r="D187" s="223"/>
      <c r="E187" s="223" t="s">
        <v>124</v>
      </c>
      <c r="F187" s="223"/>
      <c r="G187" s="223"/>
      <c r="H187" s="223"/>
      <c r="I187" s="221" t="s">
        <v>120</v>
      </c>
      <c r="J187" s="221"/>
    </row>
    <row r="188" spans="1:15" s="103" customFormat="1" ht="10.199999999999999" x14ac:dyDescent="0.2">
      <c r="A188" s="104"/>
      <c r="B188" s="104"/>
      <c r="C188" s="104"/>
      <c r="D188" s="104"/>
      <c r="E188" s="106"/>
      <c r="F188" s="106"/>
      <c r="G188" s="38"/>
      <c r="H188" s="38"/>
      <c r="I188" s="106"/>
      <c r="J188" s="106"/>
    </row>
    <row r="189" spans="1:15" s="103" customFormat="1" ht="10.199999999999999" x14ac:dyDescent="0.2">
      <c r="A189" s="104" t="s">
        <v>121</v>
      </c>
      <c r="B189" s="224" t="s">
        <v>289</v>
      </c>
      <c r="C189" s="224"/>
      <c r="D189" s="224"/>
      <c r="E189" s="106"/>
      <c r="F189" s="106"/>
      <c r="G189" s="106"/>
      <c r="H189" s="106"/>
      <c r="I189" s="106"/>
      <c r="J189" s="106"/>
    </row>
    <row r="190" spans="1:15" s="103" customFormat="1" ht="10.199999999999999" x14ac:dyDescent="0.2">
      <c r="A190" s="104" t="s">
        <v>122</v>
      </c>
      <c r="B190" s="221" t="s">
        <v>120</v>
      </c>
      <c r="C190" s="221"/>
      <c r="D190" s="221"/>
      <c r="E190" s="106"/>
      <c r="F190" s="106"/>
      <c r="G190" s="106"/>
      <c r="H190" s="106"/>
      <c r="I190" s="106"/>
      <c r="J190" s="106"/>
    </row>
    <row r="191" spans="1:15" s="103" customFormat="1" ht="10.199999999999999" x14ac:dyDescent="0.2">
      <c r="A191" s="104"/>
      <c r="B191" s="104"/>
      <c r="C191" s="104"/>
      <c r="D191" s="255" t="s">
        <v>111</v>
      </c>
      <c r="E191" s="255"/>
      <c r="F191" s="255"/>
      <c r="G191" s="226"/>
      <c r="H191" s="226"/>
      <c r="I191" s="226"/>
      <c r="J191" s="226"/>
    </row>
    <row r="192" spans="1:15" s="103" customFormat="1" ht="10.199999999999999" x14ac:dyDescent="0.2">
      <c r="A192" s="104"/>
      <c r="B192" s="104"/>
      <c r="C192" s="104"/>
      <c r="D192" s="106"/>
      <c r="E192" s="106"/>
      <c r="F192" s="106"/>
      <c r="G192" s="103" t="s">
        <v>112</v>
      </c>
      <c r="H192" s="105"/>
      <c r="I192" s="107"/>
    </row>
    <row r="193" spans="1:10" s="103" customFormat="1" ht="10.199999999999999" x14ac:dyDescent="0.2">
      <c r="A193" s="104"/>
      <c r="B193" s="222" t="s">
        <v>125</v>
      </c>
      <c r="C193" s="222"/>
      <c r="D193" s="222"/>
      <c r="E193" s="224"/>
      <c r="F193" s="224"/>
      <c r="G193" s="225"/>
      <c r="H193" s="225"/>
      <c r="I193" s="224"/>
      <c r="J193" s="224"/>
    </row>
    <row r="194" spans="1:10" s="103" customFormat="1" ht="10.199999999999999" x14ac:dyDescent="0.2">
      <c r="A194" s="104"/>
      <c r="B194" s="222" t="s">
        <v>126</v>
      </c>
      <c r="C194" s="222"/>
      <c r="D194" s="222"/>
      <c r="E194" s="221" t="s">
        <v>128</v>
      </c>
      <c r="F194" s="221"/>
      <c r="G194" s="220" t="s">
        <v>127</v>
      </c>
      <c r="H194" s="220"/>
      <c r="I194" s="220" t="s">
        <v>120</v>
      </c>
      <c r="J194" s="220"/>
    </row>
    <row r="195" spans="1:10" s="103" customFormat="1" ht="10.199999999999999" x14ac:dyDescent="0.2">
      <c r="A195" s="103" t="s">
        <v>129</v>
      </c>
      <c r="B195" s="224"/>
      <c r="C195" s="224"/>
      <c r="D195" s="224"/>
      <c r="E195" s="225"/>
      <c r="F195" s="225"/>
      <c r="G195" s="224"/>
      <c r="H195" s="224"/>
      <c r="I195" s="224"/>
      <c r="J195" s="224"/>
    </row>
    <row r="196" spans="1:10" s="103" customFormat="1" ht="10.199999999999999" x14ac:dyDescent="0.2">
      <c r="A196" s="38"/>
      <c r="B196" s="221" t="s">
        <v>128</v>
      </c>
      <c r="C196" s="221"/>
      <c r="D196" s="221"/>
      <c r="E196" s="220" t="s">
        <v>127</v>
      </c>
      <c r="F196" s="220"/>
      <c r="G196" s="221" t="s">
        <v>120</v>
      </c>
      <c r="H196" s="221"/>
      <c r="I196" s="227" t="s">
        <v>130</v>
      </c>
      <c r="J196" s="227"/>
    </row>
    <row r="197" spans="1:10" s="103" customFormat="1" ht="10.199999999999999" x14ac:dyDescent="0.2">
      <c r="A197" s="104"/>
      <c r="B197" s="104"/>
      <c r="C197" s="104"/>
      <c r="D197" s="107"/>
      <c r="E197" s="107"/>
      <c r="F197" s="104"/>
      <c r="G197" s="104"/>
    </row>
    <row r="198" spans="1:10" s="103" customFormat="1" ht="10.199999999999999" x14ac:dyDescent="0.2">
      <c r="A198" s="104" t="s">
        <v>113</v>
      </c>
      <c r="B198" s="104"/>
      <c r="C198" s="104"/>
      <c r="D198" s="38"/>
      <c r="E198" s="108"/>
      <c r="F198" s="108"/>
      <c r="G198" s="108"/>
      <c r="H198" s="109"/>
      <c r="I198" s="109"/>
    </row>
    <row r="199" spans="1:10" s="103" customFormat="1" ht="10.199999999999999" x14ac:dyDescent="0.2">
      <c r="A199" s="104"/>
      <c r="B199" s="104"/>
      <c r="C199" s="104"/>
      <c r="D199" s="104"/>
      <c r="E199" s="107"/>
      <c r="F199" s="107"/>
      <c r="G199" s="107"/>
      <c r="H199" s="107"/>
      <c r="I199" s="107"/>
    </row>
  </sheetData>
  <mergeCells count="55">
    <mergeCell ref="E186:H186"/>
    <mergeCell ref="A124:H124"/>
    <mergeCell ref="E126:H126"/>
    <mergeCell ref="I193:J193"/>
    <mergeCell ref="B186:D186"/>
    <mergeCell ref="I186:J186"/>
    <mergeCell ref="I124:J124"/>
    <mergeCell ref="E150:H150"/>
    <mergeCell ref="I171:J171"/>
    <mergeCell ref="H173:H175"/>
    <mergeCell ref="G173:G175"/>
    <mergeCell ref="B190:D190"/>
    <mergeCell ref="E187:H187"/>
    <mergeCell ref="E173:E175"/>
    <mergeCell ref="A1:I1"/>
    <mergeCell ref="A2:I2"/>
    <mergeCell ref="A3:I3"/>
    <mergeCell ref="E5:F5"/>
    <mergeCell ref="B6:H7"/>
    <mergeCell ref="B8:H8"/>
    <mergeCell ref="D173:D175"/>
    <mergeCell ref="E172:I172"/>
    <mergeCell ref="I173:I175"/>
    <mergeCell ref="F173:F175"/>
    <mergeCell ref="B9:H9"/>
    <mergeCell ref="B11:H11"/>
    <mergeCell ref="B12:H12"/>
    <mergeCell ref="D15:F15"/>
    <mergeCell ref="E17:H17"/>
    <mergeCell ref="D37:F37"/>
    <mergeCell ref="E58:H58"/>
    <mergeCell ref="E82:H82"/>
    <mergeCell ref="E103:H103"/>
    <mergeCell ref="A171:H171"/>
    <mergeCell ref="E39:H39"/>
    <mergeCell ref="I196:J196"/>
    <mergeCell ref="G196:H196"/>
    <mergeCell ref="E196:F196"/>
    <mergeCell ref="B196:D196"/>
    <mergeCell ref="B195:D195"/>
    <mergeCell ref="E195:F195"/>
    <mergeCell ref="G195:H195"/>
    <mergeCell ref="I195:J195"/>
    <mergeCell ref="I194:J194"/>
    <mergeCell ref="G194:H194"/>
    <mergeCell ref="E194:F194"/>
    <mergeCell ref="B194:D194"/>
    <mergeCell ref="B187:D187"/>
    <mergeCell ref="B189:D189"/>
    <mergeCell ref="G193:H193"/>
    <mergeCell ref="E193:F193"/>
    <mergeCell ref="B193:D193"/>
    <mergeCell ref="G191:J191"/>
    <mergeCell ref="I187:J187"/>
    <mergeCell ref="D191:F191"/>
  </mergeCells>
  <phoneticPr fontId="0" type="noConversion"/>
  <pageMargins left="0" right="0" top="0.98425196850393704" bottom="0" header="0" footer="0"/>
  <pageSetup paperSize="9" scale="90" orientation="landscape" blackAndWhite="1" r:id="rId1"/>
  <headerFooter alignWithMargins="0"/>
  <rowBreaks count="6" manualBreakCount="6">
    <brk id="36" max="16383" man="1"/>
    <brk id="56" max="16383" man="1"/>
    <brk id="80" max="16383" man="1"/>
    <brk id="122" max="16383" man="1"/>
    <brk id="148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Рябухина Наталья Вениаминовна</cp:lastModifiedBy>
  <dcterms:created xsi:type="dcterms:W3CDTF">2011-03-25T10:45:34Z</dcterms:created>
  <dcterms:modified xsi:type="dcterms:W3CDTF">2018-01-18T02:46:40Z</dcterms:modified>
</cp:coreProperties>
</file>